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mc:AlternateContent xmlns:mc="http://schemas.openxmlformats.org/markup-compatibility/2006">
    <mc:Choice Requires="x15">
      <x15ac:absPath xmlns:x15ac="http://schemas.microsoft.com/office/spreadsheetml/2010/11/ac" url="C:\Users\liliramirez\Desktop\"/>
    </mc:Choice>
  </mc:AlternateContent>
  <xr:revisionPtr revIDLastSave="0" documentId="13_ncr:1_{3B9C2E89-A751-4C76-B426-5A5DE7F15D32}" xr6:coauthVersionLast="47" xr6:coauthVersionMax="47" xr10:uidLastSave="{00000000-0000-0000-0000-000000000000}"/>
  <bookViews>
    <workbookView xWindow="-120" yWindow="-120" windowWidth="21840" windowHeight="13140" tabRatio="728" xr2:uid="{00000000-000D-0000-FFFF-FFFF00000000}"/>
  </bookViews>
  <sheets>
    <sheet name=" Plan acción seguimiento" sheetId="14" r:id="rId1"/>
    <sheet name="Indicadores de Resultado (IR)" sheetId="21" state="hidden" r:id="rId2"/>
    <sheet name="Lista de chequeo" sheetId="22" state="hidden" r:id="rId3"/>
    <sheet name="Instrucciones PAS" sheetId="18" state="hidden" r:id="rId4"/>
    <sheet name="Desplegables" sheetId="1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2">#REF!</definedName>
    <definedName name="\A">#REF!</definedName>
    <definedName name="_9" localSheetId="2">[1]APACDO!#REF!</definedName>
    <definedName name="_9">[1]APACDO!#REF!</definedName>
    <definedName name="_arp2" localSheetId="2">#REF!</definedName>
    <definedName name="_arp2">#REF!</definedName>
    <definedName name="_xlnm._FilterDatabase" localSheetId="0" hidden="1">' Plan acción seguimiento'!$A$9:$HM$9</definedName>
    <definedName name="_xlnm._FilterDatabase" localSheetId="1" hidden="1">'Indicadores de Resultado (IR)'!$J$5:$K$5</definedName>
    <definedName name="_ivm2" localSheetId="1">#REF!</definedName>
    <definedName name="_ivm2" localSheetId="2">#REF!</definedName>
    <definedName name="_ivm2">#REF!</definedName>
    <definedName name="_Order1" hidden="1">255</definedName>
    <definedName name="_Order2" hidden="1">255</definedName>
    <definedName name="_pib1" localSheetId="1">'[2]98-2002'!#REF!</definedName>
    <definedName name="_pib1" localSheetId="2">'[2]98-2002'!#REF!</definedName>
    <definedName name="_pib1">'[2]98-2002'!#REF!</definedName>
    <definedName name="_Table1_Out" localSheetId="1" hidden="1">[3]CARBOCOL!#REF!</definedName>
    <definedName name="_Table1_Out" localSheetId="2" hidden="1">[3]CARBOCOL!#REF!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 localSheetId="2">#REF!</definedName>
    <definedName name="AA">#REF!</definedName>
    <definedName name="Agregado">[6]Listas!$E$4:$E$5</definedName>
    <definedName name="_xlnm.Print_Area" localSheetId="0">' Plan acción seguimiento'!$A$1:$HM$38</definedName>
    <definedName name="_xlnm.Print_Area" localSheetId="1">'Indicadores de Resultado (IR)'!$A$1:$W$17</definedName>
    <definedName name="_xlnm.Print_Area" localSheetId="3">'Instrucciones PAS'!$A$4:$B$44</definedName>
    <definedName name="_xlnm.Print_Area" localSheetId="2">'Lista de chequeo'!$A$5:$B$28</definedName>
    <definedName name="arp" localSheetId="1">#REF!</definedName>
    <definedName name="arp" localSheetId="2">#REF!</definedName>
    <definedName name="arp">#REF!</definedName>
    <definedName name="BB" localSheetId="1">#REF!</definedName>
    <definedName name="BB" localSheetId="2">#REF!</definedName>
    <definedName name="BB">#REF!</definedName>
    <definedName name="CAPITAL">[6]Listas!$I$4:$I$8</definedName>
    <definedName name="castigocuadro2">'[7]CUA1-3'!$Y$1:$AD$93</definedName>
    <definedName name="Categorias">[6]Listas!$D$4:$D$9</definedName>
    <definedName name="CC" localSheetId="2">#REF!</definedName>
    <definedName name="CC">#REF!</definedName>
    <definedName name="clasificacion" localSheetId="2">#REF!</definedName>
    <definedName name="clasificacion">#REF!</definedName>
    <definedName name="consol" localSheetId="2">#REF!</definedName>
    <definedName name="consol">#REF!</definedName>
    <definedName name="CUA">#REF!</definedName>
    <definedName name="CUA18A" localSheetId="1" hidden="1">{"trimestre",#N/A,FALSE,"TRIMESTRE";"empresa",#N/A,FALSE,"xEMPRESA";"eaab",#N/A,FALSE,"EAAB";"epma",#N/A,FALSE,"EPMA";"emca",#N/A,FALSE,"EMCA"}</definedName>
    <definedName name="CUA18A" localSheetId="2"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1">#REF!</definedName>
    <definedName name="CUADRO_No._2" localSheetId="2">#REF!</definedName>
    <definedName name="CUADRO_No._2">#REF!</definedName>
    <definedName name="CUADRO_No._3" localSheetId="1">#REF!</definedName>
    <definedName name="CUADRO_No._3" localSheetId="2">#REF!</definedName>
    <definedName name="CUADRO_No._3">#REF!</definedName>
    <definedName name="CUADRO_No._4" localSheetId="1">#REF!</definedName>
    <definedName name="CUADRO_No._4" localSheetId="2">#REF!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 localSheetId="2">#REF!</definedName>
    <definedName name="FINANCIACIONGASTO">#REF!</definedName>
    <definedName name="fuente" localSheetId="2">#REF!</definedName>
    <definedName name="fuente">#REF!</definedName>
    <definedName name="fuentes" localSheetId="2">#REF!</definedName>
    <definedName name="fuentes">#REF!</definedName>
    <definedName name="HACIENDA">[6]Listas!$J$4:$J$36</definedName>
    <definedName name="INVERSION" localSheetId="2">#REF!</definedName>
    <definedName name="INVERSION">#REF!</definedName>
    <definedName name="ivm" localSheetId="2">#REF!</definedName>
    <definedName name="ivm">#REF!</definedName>
    <definedName name="MA" localSheetId="2">[1]APACDO!#REF!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 localSheetId="2">#REF!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2">#REF!</definedName>
    <definedName name="RESTO">#REF!</definedName>
    <definedName name="salud" localSheetId="2">#REF!</definedName>
    <definedName name="salud">#REF!</definedName>
    <definedName name="salud2" localSheetId="2">#REF!</definedName>
    <definedName name="salud2">#REF!</definedName>
    <definedName name="Sector">[9]Listas!$A$4:$A$16</definedName>
    <definedName name="SI">'[5]CUA1-3'!#REF!</definedName>
    <definedName name="SUBDIRECTOR" localSheetId="2">#REF!</definedName>
    <definedName name="SUBDIRECTOR">#REF!</definedName>
    <definedName name="VARIACIONES" localSheetId="2">#REF!</definedName>
    <definedName name="VARIACIONES">#REF!</definedName>
    <definedName name="wrn.eaab." localSheetId="1" hidden="1">{"eaab",#N/A,FALSE,"EAAB"}</definedName>
    <definedName name="wrn.eaab." localSheetId="2" hidden="1">{"eaab",#N/A,FALSE,"EAAB"}</definedName>
    <definedName name="wrn.eaab." hidden="1">{"eaab",#N/A,FALSE,"EAAB"}</definedName>
    <definedName name="wrn.emca." localSheetId="1" hidden="1">{"emca",#N/A,FALSE,"EMCA"}</definedName>
    <definedName name="wrn.emca." localSheetId="2" hidden="1">{"emca",#N/A,FALSE,"EMCA"}</definedName>
    <definedName name="wrn.emca." hidden="1">{"emca",#N/A,FALSE,"EMCA"}</definedName>
    <definedName name="wrn.epma." localSheetId="1" hidden="1">{"epma",#N/A,FALSE,"EPMA"}</definedName>
    <definedName name="wrn.epma." localSheetId="2" hidden="1">{"epma",#N/A,FALSE,"EPMA"}</definedName>
    <definedName name="wrn.epma." hidden="1">{"epma",#N/A,FALSE,"EPMA"}</definedName>
    <definedName name="wrn.TODOS." localSheetId="1" hidden="1">{"trimestre",#N/A,FALSE,"TRIMESTRE";"empresa",#N/A,FALSE,"xEMPRESA";"eaab",#N/A,FALSE,"EAAB";"epma",#N/A,FALSE,"EPMA";"emca",#N/A,FALSE,"EMCA"}</definedName>
    <definedName name="wrn.TODOS." localSheetId="2"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localSheetId="2" hidden="1">{"trimestre",#N/A,FALSE,"TRIMESTRE"}</definedName>
    <definedName name="wrn.trimestre." hidden="1">{"trimestre",#N/A,FALSE,"TRIMESTRE"}</definedName>
    <definedName name="wrn.xempresa." localSheetId="1" hidden="1">{"empresa",#N/A,FALSE,"xEMPRESA"}</definedName>
    <definedName name="wrn.xempresa." localSheetId="2" hidden="1">{"empresa",#N/A,FALSE,"xEMPRESA"}</definedName>
    <definedName name="wrn.xempresa." hidden="1">{"empresa",#N/A,FALSE,"xEMPRESA"}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8" i="14" l="1"/>
  <c r="CS8" i="14" s="1"/>
  <c r="CW8" i="14" s="1"/>
  <c r="DA8" i="14" s="1"/>
  <c r="DE8" i="14" s="1"/>
  <c r="DI8" i="14" s="1"/>
  <c r="DM8" i="14" s="1"/>
  <c r="DQ8" i="14" s="1"/>
  <c r="DU8" i="14" s="1"/>
  <c r="DY8" i="14" s="1"/>
  <c r="EC8" i="14" s="1"/>
  <c r="EG8" i="14" s="1"/>
  <c r="EK8" i="14" s="1"/>
  <c r="EO8" i="14" s="1"/>
  <c r="ES8" i="14" s="1"/>
  <c r="EW8" i="14" s="1"/>
  <c r="FA8" i="14" s="1"/>
  <c r="FE8" i="14" s="1"/>
  <c r="FI8" i="14" s="1"/>
  <c r="FM8" i="14" s="1"/>
  <c r="FQ8" i="14" s="1"/>
  <c r="FU8" i="14" s="1"/>
  <c r="FY8" i="14" s="1"/>
  <c r="GC8" i="14" s="1"/>
  <c r="GG8" i="14" s="1"/>
  <c r="GK8" i="14" s="1"/>
  <c r="GO8" i="14" s="1"/>
  <c r="GS8" i="14" s="1"/>
  <c r="GW8" i="14" s="1"/>
  <c r="HA8" i="14" s="1"/>
  <c r="AZ14" i="14"/>
  <c r="BQ14" i="14"/>
  <c r="CE14" i="14"/>
  <c r="HR11" i="14" l="1"/>
  <c r="HR12" i="14"/>
  <c r="HR13" i="14"/>
  <c r="HR10" i="14"/>
  <c r="HK11" i="14"/>
  <c r="HK12" i="14"/>
  <c r="HK13" i="14"/>
  <c r="HK10" i="14"/>
  <c r="HH11" i="14"/>
  <c r="CO14" i="14"/>
  <c r="CK14" i="14"/>
  <c r="HE10" i="14"/>
  <c r="HE11" i="14"/>
  <c r="HE12" i="14"/>
  <c r="HE13" i="14"/>
  <c r="HQ15" i="14"/>
  <c r="CG14" i="14"/>
  <c r="HO13" i="14"/>
  <c r="HP13" i="14"/>
  <c r="HP11" i="14"/>
  <c r="HP12" i="14"/>
  <c r="HP10" i="14"/>
  <c r="HO11" i="14"/>
  <c r="HO12" i="14"/>
  <c r="HO10" i="14"/>
  <c r="HI10" i="14"/>
  <c r="HI11" i="14"/>
  <c r="HH10" i="14"/>
  <c r="HJ15" i="14"/>
  <c r="HH12" i="14"/>
  <c r="HI12" i="14"/>
  <c r="HH13" i="14"/>
  <c r="HI13" i="14"/>
  <c r="D56" i="17"/>
  <c r="D55" i="17"/>
  <c r="D54" i="17"/>
  <c r="D53" i="17"/>
  <c r="D52" i="17"/>
  <c r="D51" i="17"/>
  <c r="D50" i="17"/>
  <c r="D49" i="17"/>
  <c r="D48" i="17"/>
  <c r="D47" i="17"/>
  <c r="D46" i="17"/>
  <c r="D45" i="17"/>
  <c r="D44" i="17"/>
  <c r="D43" i="17"/>
  <c r="D42" i="17"/>
  <c r="D41" i="17"/>
  <c r="D40" i="17"/>
  <c r="CF11" i="14"/>
  <c r="CF12" i="14"/>
  <c r="CF13" i="14"/>
  <c r="CF10" i="14"/>
  <c r="CO15" i="14"/>
  <c r="CK15" i="14" l="1"/>
  <c r="HK15" i="14"/>
  <c r="HL10" i="14"/>
  <c r="HM10" i="14"/>
  <c r="HS10" i="14"/>
  <c r="HT10" i="14"/>
  <c r="HS12" i="14"/>
  <c r="HE14" i="14"/>
  <c r="HM12" i="14"/>
  <c r="CF14" i="14"/>
  <c r="HL12" i="14"/>
  <c r="HT12" i="14"/>
  <c r="HR15" i="14"/>
  <c r="CG15" i="14"/>
  <c r="HE15" i="14" l="1"/>
  <c r="HT15" i="14"/>
  <c r="HS15" i="14"/>
  <c r="HM15" i="14"/>
  <c r="HL15" i="14"/>
</calcChain>
</file>

<file path=xl/sharedStrings.xml><?xml version="1.0" encoding="utf-8"?>
<sst xmlns="http://schemas.openxmlformats.org/spreadsheetml/2006/main" count="662" uniqueCount="393">
  <si>
    <t>Título del documento:</t>
  </si>
  <si>
    <t>Documento CONPES No:</t>
  </si>
  <si>
    <t>Fecha de aprobación:</t>
  </si>
  <si>
    <t>Fecha de actualización:</t>
  </si>
  <si>
    <t>Dirección Técnica o grupo responsable en DNP:</t>
  </si>
  <si>
    <t>Entidades líderes:</t>
  </si>
  <si>
    <t>Objetivo general:</t>
  </si>
  <si>
    <t>1. PLAN DE ACCIÓN</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</si>
  <si>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</si>
  <si>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</si>
  <si>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</si>
  <si>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</si>
  <si>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</si>
  <si>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</si>
  <si>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</si>
  <si>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</si>
  <si>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</si>
  <si>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</si>
  <si>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</si>
  <si>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</si>
  <si>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</si>
  <si>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</si>
  <si>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</si>
  <si>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</si>
  <si>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</si>
  <si>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</si>
  <si>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</si>
  <si>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</si>
  <si>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</si>
  <si>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Total</t>
  </si>
  <si>
    <t>Indicador</t>
  </si>
  <si>
    <t>Recursos</t>
  </si>
  <si>
    <t>% de cumplimiento de los objetivos con respecto a metas anuales</t>
  </si>
  <si>
    <t>% de cumplimiento de los objetivos con respecto a metas finales</t>
  </si>
  <si>
    <t>Valor</t>
  </si>
  <si>
    <t>Fecha</t>
  </si>
  <si>
    <t>Recursos 1</t>
  </si>
  <si>
    <t>Fuente 1</t>
  </si>
  <si>
    <t>Recursos  2</t>
  </si>
  <si>
    <t>Fuente 2</t>
  </si>
  <si>
    <t>Avance acumulado</t>
  </si>
  <si>
    <t>% de avance metas anuales</t>
  </si>
  <si>
    <t>% de avance metas finales</t>
  </si>
  <si>
    <t xml:space="preserve">Avance </t>
  </si>
  <si>
    <t>% de avance</t>
  </si>
  <si>
    <t>1.1</t>
  </si>
  <si>
    <t>1.2</t>
  </si>
  <si>
    <t>2.1</t>
  </si>
  <si>
    <t>2.2</t>
  </si>
  <si>
    <t>Costos y recursos asignados totales</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</si>
  <si>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</si>
  <si>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</si>
  <si>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</si>
  <si>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</si>
  <si>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</si>
  <si>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</si>
  <si>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</si>
  <si>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</si>
  <si>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en el marco de sus competencias, con las entidades responsables para que estas avancen en el cumplimiento de sus acciones, en particular para aquellas que se encuentran rezagadas en su ejecución?</t>
  </si>
  <si>
    <t>Corte No. 1
MM/AA</t>
  </si>
  <si>
    <t xml:space="preserve">1. </t>
  </si>
  <si>
    <t xml:space="preserve">2. </t>
  </si>
  <si>
    <t>3.</t>
  </si>
  <si>
    <t>4.</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</si>
  <si>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</si>
  <si>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</si>
  <si>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</si>
  <si>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</si>
  <si>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INDICADORES DE RESULTADO</t>
  </si>
  <si>
    <t xml:space="preserve">      1. CARACTERÍSTICAS GENERALES</t>
  </si>
  <si>
    <t xml:space="preserve">   2. MEDICIÓN</t>
  </si>
  <si>
    <t xml:space="preserve">   3. SEGUIMIENTO</t>
  </si>
  <si>
    <t>Descripción</t>
  </si>
  <si>
    <t>Relación con:</t>
  </si>
  <si>
    <t>Unidad de medida</t>
  </si>
  <si>
    <t>Tiempo de medición</t>
  </si>
  <si>
    <t>Línea base</t>
  </si>
  <si>
    <t>Metas</t>
  </si>
  <si>
    <t>Metodología de medición</t>
  </si>
  <si>
    <t xml:space="preserve">Fuentes de información </t>
  </si>
  <si>
    <t>Días de rezago</t>
  </si>
  <si>
    <t>Serie disponible</t>
  </si>
  <si>
    <t>Responsable del indicador</t>
  </si>
  <si>
    <t>Responsable del seguimiento al indicador en DNP</t>
  </si>
  <si>
    <t>Avance</t>
  </si>
  <si>
    <t>Dimensión</t>
  </si>
  <si>
    <t>Indicadores de resultado del PND vigente</t>
  </si>
  <si>
    <t>ODS</t>
  </si>
  <si>
    <t>Acción PAS</t>
  </si>
  <si>
    <t>Año</t>
  </si>
  <si>
    <t>Fuente LB</t>
  </si>
  <si>
    <t>2022-2</t>
  </si>
  <si>
    <t>2023-2</t>
  </si>
  <si>
    <t>2024-2</t>
  </si>
  <si>
    <t>2025-2</t>
  </si>
  <si>
    <t>2026-2</t>
  </si>
  <si>
    <t>2027-2</t>
  </si>
  <si>
    <t>2028-2</t>
  </si>
  <si>
    <t>2029-2</t>
  </si>
  <si>
    <t>2030-2</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</si>
  <si>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</si>
  <si>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</si>
  <si>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</si>
  <si>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dejar vacía.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</si>
  <si>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</si>
  <si>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</si>
  <si>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</si>
  <si>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</si>
  <si>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</si>
  <si>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</si>
  <si>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Adicionalmente, evite formular varios indicadores para una sola acción.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t>
    </r>
  </si>
  <si>
    <r>
      <rPr>
        <sz val="10"/>
        <color theme="0"/>
        <rFont val="Arial"/>
        <family val="2"/>
      </rPr>
      <t>.</t>
    </r>
    <r>
      <rPr>
        <sz val="10"/>
        <rFont val="Arial"/>
        <family val="2"/>
      </rPr>
      <t xml:space="preserve">-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t>
    </r>
    <r>
      <rPr>
        <sz val="10"/>
        <color theme="0"/>
        <rFont val="Arial"/>
        <family val="2"/>
      </rPr>
      <t>(</t>
    </r>
    <r>
      <rPr>
        <sz val="10"/>
        <rFont val="Arial"/>
        <family val="2"/>
      </rPr>
      <t>porcentajes o valores absolutos</t>
    </r>
    <r>
      <rPr>
        <sz val="10"/>
        <color theme="0"/>
        <rFont val="Arial"/>
        <family val="2"/>
      </rPr>
      <t>)</t>
    </r>
    <r>
      <rPr>
        <sz val="10"/>
        <rFont val="Arial"/>
        <family val="2"/>
      </rPr>
      <t>; no escriba palabras.
 - Registre las metas anuales en línea con su forma de acumulación. Tenga en cuenta que se requiere una meta para cada año del tiempo de ejecución de las acciones y estas deben ser distintas a cero si la forma de acumulación es acumulado o flujo.
 - La meta final se define con base en la forma de acumulación así:
Acumulado y reducción acumulada: meta del último año de ejecución.
Flujo y reducción: promedio de metas anuales.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</si>
  <si>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</si>
  <si>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</si>
  <si>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</si>
  <si>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</si>
  <si>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</si>
  <si>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</si>
  <si>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</si>
  <si>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</si>
  <si>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r>
      <t xml:space="preserve">Responda las preguntas que están en la sección de balance cualitativo  y actualice los datos de contacto de los responsables del reporte de las acciones en los casos que haya lugar. Para la pregunta 4, tenga en cuenta las siguientes recomendaciones dependiendo del nivel de rezago del documento CONPES:
</t>
    </r>
    <r>
      <rPr>
        <b/>
        <sz val="10"/>
        <color theme="1"/>
        <rFont val="Arial"/>
        <family val="2"/>
      </rPr>
      <t>• Categoría verde:</t>
    </r>
    <r>
      <rPr>
        <sz val="10"/>
        <color theme="1"/>
        <rFont val="Arial"/>
        <family val="2"/>
      </rPr>
      <t xml:space="preserve"> no es necesario que la DT realice alguna intervención nueva, pero de haber venido realizado alguna gestión, puede continuar con esta. 
</t>
    </r>
    <r>
      <rPr>
        <b/>
        <sz val="10"/>
        <color theme="1"/>
        <rFont val="Arial"/>
        <family val="2"/>
      </rPr>
      <t>• Categorías amarilla y roja</t>
    </r>
    <r>
      <rPr>
        <sz val="10"/>
        <color theme="1"/>
        <rFont val="Arial"/>
        <family val="2"/>
      </rPr>
      <t>: se recomienda revisar si el motivo de rezago del documento CONPES se debe al no reporte oportuno de los compromisos o a la no ejecución. Para esto, la DT puede solicitar a Grupo CONPES el semáforo del documento CONPES en cuestión y validar el número de acciones que se encuentran en las categorías sin aprobación y sin reporte, lo que implica que no se reportaron oportunamente los compromisos; y el número de acciones en las categorías en alerta y atrasada, lo que implica baja ejecución. Si el motivo de rezago obedece al primer caso, se recomienda a la DT contactar a los responsables de reporte y validar los motivos por los cuales este no se está realizando. Si el motivo de rezago obedece al segundo caso, se recomienda a la DT revisar los motivos de incumplimiento descritos en los reportes realizados con el fin de identificar situaciones que estén incidiendo en la baja ejecución. Es de suma importancia que la DT pueda, desde sus competencias, proponer soluciones para promover la ejecución de las acciones. 
Para más información del rezago de documentos CONPES, consulte la sección 6.1. Lineamientos para fortalecer el análisis del seguimiento a documentos CONPES del manual metodológico para la elaboración de documentos CONPES.</t>
    </r>
  </si>
  <si>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</si>
  <si>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</si>
  <si>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Escriba el nombre del indicador, el cual debe ser corto y dar cuenta de lo que está midiendo.
</t>
    </r>
  </si>
  <si>
    <r>
      <rPr>
        <b/>
        <sz val="10"/>
        <rFont val="Arial"/>
        <family val="2"/>
      </rPr>
      <t>b.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</si>
  <si>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c. Relación con:</t>
    </r>
    <r>
      <rPr>
        <sz val="10"/>
        <rFont val="Arial"/>
        <family val="2"/>
      </rPr>
      <t xml:space="preserve">
- Dimensión: temática del indicador de resultado. Puede consultar https://terridata.dnp.gov.co/assets/docs/Cartilla%201%20Conceptos%20Basicos.pdf para más información.
- Indicadores de resultado del PND vigente: indique con cuál o cuáles guarda relación.
- ODS: indique con cuál o cuáles guarda relación.
- Acción PAS: indique de cuáles acciones dentro del PAS depende este indicador.</t>
    </r>
  </si>
  <si>
    <t>Paso 2. Medición</t>
  </si>
  <si>
    <r>
      <rPr>
        <b/>
        <sz val="10"/>
        <rFont val="Arial"/>
        <family val="2"/>
      </rPr>
      <t xml:space="preserve">a. Fórmula de cálculo: </t>
    </r>
    <r>
      <rPr>
        <sz val="10"/>
        <rFont val="Arial"/>
        <family val="2"/>
      </rPr>
      <t>escriba la expresión matemática con la cual se calcula el indicador.</t>
    </r>
  </si>
  <si>
    <r>
      <rPr>
        <b/>
        <sz val="10"/>
        <rFont val="Arial"/>
        <family val="2"/>
      </rPr>
      <t>b. Unidad de medida:</t>
    </r>
    <r>
      <rPr>
        <sz val="10"/>
        <rFont val="Arial"/>
        <family val="2"/>
      </rPr>
      <t xml:space="preserve"> escriba el parámetro de referencia para determinar las magnitudes de medición del indicador.</t>
    </r>
  </si>
  <si>
    <r>
      <rPr>
        <b/>
        <sz val="10"/>
        <rFont val="Arial"/>
        <family val="2"/>
      </rPr>
      <t>c. Tiempo de medición:</t>
    </r>
    <r>
      <rPr>
        <sz val="10"/>
        <rFont val="Arial"/>
        <family val="2"/>
      </rPr>
      <t xml:space="preserve"> escriba la fecha inicial y final en que se mediría el indicador.</t>
    </r>
  </si>
  <si>
    <r>
      <rPr>
        <b/>
        <sz val="10"/>
        <rFont val="Arial"/>
        <family val="2"/>
      </rPr>
      <t>d. Línea base:</t>
    </r>
    <r>
      <rPr>
        <sz val="10"/>
        <rFont val="Arial"/>
        <family val="2"/>
      </rPr>
      <t xml:space="preserve">
- Indique el valor y fecha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</si>
  <si>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</si>
  <si>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</si>
  <si>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información: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</si>
  <si>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</si>
  <si>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</si>
  <si>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</si>
  <si>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rPr>
        <b/>
        <sz val="10"/>
        <rFont val="Arial"/>
        <family val="2"/>
      </rPr>
      <t xml:space="preserve">a)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</si>
  <si>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r>
      <rPr>
        <b/>
        <sz val="10"/>
        <rFont val="Arial"/>
        <family val="2"/>
      </rPr>
      <t xml:space="preserve">b) Datos del responsable del seguimiento al indicador en DNP: 
- </t>
    </r>
    <r>
      <rPr>
        <sz val="10"/>
        <rFont val="Arial"/>
        <family val="2"/>
      </rPr>
      <t xml:space="preserve">Se debe escribir el nombre de la persona responsable de revisar la información de avance de este indicador en los términos presentados en la ficha técnica. 
- Para el campo de entidad y dependencia escriba nombres completos y evite el uso de siglas. 
</t>
    </r>
  </si>
  <si>
    <r>
      <t xml:space="preserve">
</t>
    </r>
    <r>
      <rPr>
        <b/>
        <sz val="10"/>
        <rFont val="Arial"/>
        <family val="2"/>
      </rPr>
      <t>c) Avance del indicador de resultado:</t>
    </r>
    <r>
      <rPr>
        <sz val="10"/>
        <color theme="1"/>
        <rFont val="Arial"/>
        <family val="2"/>
      </rPr>
      <t xml:space="preserve">
- El avance del indicador de resultado debe estar expresado </t>
    </r>
    <r>
      <rPr>
        <b/>
        <sz val="10"/>
        <color theme="1"/>
        <rFont val="Arial"/>
        <family val="2"/>
      </rPr>
      <t>en términos d</t>
    </r>
    <r>
      <rPr>
        <sz val="10"/>
        <color theme="1"/>
        <rFont val="Arial"/>
        <family val="2"/>
      </rPr>
      <t xml:space="preserve">e cómo fue formulado. El registro de las metas debe corresponder a la fechas de corte de seguimiento.
</t>
    </r>
    <r>
      <rPr>
        <sz val="10"/>
        <rFont val="Arial"/>
        <family val="2"/>
      </rPr>
      <t xml:space="preserve">
- El porcentaje de avance del indicador se calcula con la siguiente fórmula: 
</t>
    </r>
    <r>
      <rPr>
        <b/>
        <sz val="10"/>
        <color rgb="FFC00000"/>
        <rFont val="Arial"/>
        <family val="2"/>
      </rPr>
      <t xml:space="preserve">Porcentaje de avance del indicador = (avance del indicador de Ni en el corte N/ meta del indicador Ni para el año del corte).
</t>
    </r>
  </si>
  <si>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</si>
  <si>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</si>
  <si>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</si>
  <si>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</si>
  <si>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</si>
  <si>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Gestión</t>
  </si>
  <si>
    <t>Flujo</t>
  </si>
  <si>
    <t>Producto</t>
  </si>
  <si>
    <t>Acumulado</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</si>
  <si>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</si>
  <si>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</si>
  <si>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</si>
  <si>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</si>
  <si>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</si>
  <si>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</si>
  <si>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</si>
  <si>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</si>
  <si>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</si>
  <si>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</si>
  <si>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</si>
  <si>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</si>
  <si>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</si>
  <si>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</si>
  <si>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</si>
  <si>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</si>
  <si>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</si>
  <si>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</si>
  <si>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</si>
  <si>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</si>
  <si>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</si>
  <si>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</si>
  <si>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</si>
  <si>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</si>
  <si>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</si>
  <si>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</si>
  <si>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</si>
  <si>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</si>
  <si>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</si>
  <si>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</si>
  <si>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</si>
  <si>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</si>
  <si>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</si>
  <si>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</si>
  <si>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</si>
  <si>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</si>
  <si>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</si>
  <si>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</si>
  <si>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</si>
  <si>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</si>
  <si>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</si>
  <si>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</si>
  <si>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</si>
  <si>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</si>
  <si>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</si>
  <si>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</si>
  <si>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</si>
  <si>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</si>
  <si>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</si>
  <si>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</si>
  <si>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</si>
  <si>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</si>
  <si>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</si>
  <si>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</si>
  <si>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</si>
  <si>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</si>
  <si>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</si>
  <si>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</si>
  <si>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</si>
  <si>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</si>
  <si>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</si>
  <si>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</si>
  <si>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</si>
  <si>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</si>
  <si>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</si>
  <si>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DSEPP</t>
  </si>
  <si>
    <t>PGN-propios</t>
  </si>
  <si>
    <t>Ambiente</t>
  </si>
  <si>
    <t xml:space="preserve">PGN-nación </t>
  </si>
  <si>
    <t>Censo 2005 y proyecciones DANE</t>
  </si>
  <si>
    <t>PGN-nación- funcionamiento</t>
  </si>
  <si>
    <t>Conflicto armado y seguridad ciudadana</t>
  </si>
  <si>
    <t xml:space="preserve">PGN-propios- funcionamiento </t>
  </si>
  <si>
    <t>Demografía y población</t>
  </si>
  <si>
    <t>SGR</t>
  </si>
  <si>
    <t>Descripción general</t>
  </si>
  <si>
    <t>SGP</t>
  </si>
  <si>
    <t>Economía</t>
  </si>
  <si>
    <t>Otros</t>
  </si>
  <si>
    <t>Educación</t>
  </si>
  <si>
    <t>Finanzas públicas</t>
  </si>
  <si>
    <t>Justicia y derecho</t>
  </si>
  <si>
    <t>Medición de desempeño municipal</t>
  </si>
  <si>
    <t>Mercado laboral</t>
  </si>
  <si>
    <t>Ordenamiento territorial</t>
  </si>
  <si>
    <t>Percepción ciudadana</t>
  </si>
  <si>
    <t>Pobreza</t>
  </si>
  <si>
    <t>Presupuesto general de la nación</t>
  </si>
  <si>
    <t>Salud</t>
  </si>
  <si>
    <t>Seguridad integral marítima y fluvial</t>
  </si>
  <si>
    <t>Vivienda y acceso a servicios públicos</t>
  </si>
  <si>
    <t>Lista de chequeo para la calidad de las acciones</t>
  </si>
  <si>
    <t>Descripción del formato</t>
  </si>
  <si>
    <t>Componente</t>
  </si>
  <si>
    <t>Sí</t>
  </si>
  <si>
    <t>No</t>
  </si>
  <si>
    <t>Observaciones</t>
  </si>
  <si>
    <t>Alcance de la acción</t>
  </si>
  <si>
    <t xml:space="preserve">El alcance de la acción está relacionado con lo que propone el objetivo específico que integra. </t>
  </si>
  <si>
    <t>La acción se constituye en una iniciativa pública que atiende de forma directa la problemática o parte de la problemática identificada en el diagnóstico.</t>
  </si>
  <si>
    <t>La acción es un esfuerzo adicional a la misionalidad habitual de la entidad, que se desarrollará en el marco de la articulación institucional y en aras de dar cumplimiento al objetivo de la política.</t>
  </si>
  <si>
    <t>La acción surgió como una iniciativa en el marco de la elaboración de este documento CONPES y su ejecución depende de la aprobación de este por parte de los miembros del CONPES.</t>
  </si>
  <si>
    <t>La acción no está incluida en un Documento CONPES aprobado previamente.</t>
  </si>
  <si>
    <t xml:space="preserve">Sobre la importancia relativa </t>
  </si>
  <si>
    <t>El valor asignado responde o expresa la importancia que el cumplimiento del objetivo específico y las acciones tienen sobre el logro del objetivo de política.</t>
  </si>
  <si>
    <t>La suma de las importancias relativas de los objetivos específicos es igual a 100 %.</t>
  </si>
  <si>
    <t>La suma de las importancias relativas de las acciones de cada objetivo específico es igual a importancia relativa de este.</t>
  </si>
  <si>
    <t>Sobre los responsables de la acción</t>
  </si>
  <si>
    <t>Quien figura como responsable, y como apoyo, está informado y está de acuerdo con el alcance de la acción, el horizonte temporal, el indicador, las metas y la información sobre costos y recursos incluidas en el formato.</t>
  </si>
  <si>
    <t>La inclusión de información en los campos de responsables se realizó teniendo en cuenta las instrucciones incluidas en la pestaña “Instrucciones PAS” de este formato.</t>
  </si>
  <si>
    <t xml:space="preserve">Sobre el tiempo de ejecución </t>
  </si>
  <si>
    <t>La fecha de inicio es por lo menos la fecha tentativa de la sesión CONPES en la que se aprobaría el documento.</t>
  </si>
  <si>
    <t>Dentro de este tiempo de ejecución (fecha inicial – fecha final) se formularon las metas de la acción.</t>
  </si>
  <si>
    <t>Sobre el indicador</t>
  </si>
  <si>
    <t>El indicador buscar medir, en el sentido estricto, el cumplimiento de lo descrito en el campo “Acción" (el alcance de la acción).</t>
  </si>
  <si>
    <t>La fórmula de cálculo del indicador es coherente con el nombre del indicador.</t>
  </si>
  <si>
    <t>El tipo de indicador y la forma de acumulación se incluyeron teniendo en cuenta las instrucciones incluidas en la pestaña “Instrucciones PAS” de este formato.</t>
  </si>
  <si>
    <t>Si la acción tiene línea base, se incluyó el valor y año. Además, este aspecto se tuvo en cuenta en la formulación de las metas para aquellos casos en los que estas se acumulen de un año a otro.</t>
  </si>
  <si>
    <t>Sobre las metas</t>
  </si>
  <si>
    <t>La unidad de medida de las metas responde, en el sentido estricto, al nombre del indicador y su fórmula de cálculo.</t>
  </si>
  <si>
    <t>Las metas están ubicadas dentro del tiempo de ejecución de la acción (fecha inicial – fecha final).</t>
  </si>
  <si>
    <t>Sobre los costos y la fuente de recursos</t>
  </si>
  <si>
    <t>La información de los costos está relacionada con el logro de las metas de cada año.</t>
  </si>
  <si>
    <t>Se incluyen las fuentes de los recursos con los que eventualmente se financiaría la ejecución de las acciones.</t>
  </si>
  <si>
    <t>Los costos y los recursos se incluyeron teniendo en cuenta las instrucciones incluidas en la pestaña “Instrucciones PAS” de este formato.</t>
  </si>
  <si>
    <t>Este formato ha sido diseñado con el objeto de garantizar la consistencia de las acciones incluidas en el Formato Plan de Acción y Seguimiento (PAS), en especial, la correspondencia entre su descripción con los indicadores y su fórmula de cálculo. Se recomienda a las direcciones técnicas del DNP tenerlo en cuenta a lo largo del proceso de elaboración de documentos CONPES.
Este formato se debe tener en cuenta para cada acción. No obstante, el Grupo CONPES diligenciará una única lista de chequeo a nivel de documento cuando realice la revisión de las versiones enviadas por la Dirección técnica.</t>
  </si>
  <si>
    <t>Las entidades públicas involucradas están identificadas en el manual de estructura del Estado del Departamento Administrativo de la Función Pública.</t>
  </si>
  <si>
    <t>Si la acción plantea un indicador de porcentaje de avance, se deja planteada de una manera clara cómo se dará cumplimiento a cada uno de los hitos planteados.</t>
  </si>
  <si>
    <t>Si es un indicador de la acción de tipo Acumulado, se observa un avance frente al año anterior en las metas definidas dentro del horizonte de tiempo.</t>
  </si>
  <si>
    <t>DENDD</t>
  </si>
  <si>
    <t>Dirección de Economía Naranja y Desarrollo Digital</t>
  </si>
  <si>
    <t>Dirección de Descentralización y Fortalecimiento Fiscal</t>
  </si>
  <si>
    <t>DODT</t>
  </si>
  <si>
    <t>Dirección de Ordenamiento y Desarrollo Territorial</t>
  </si>
  <si>
    <t>Dirección de Estrategia Regional</t>
  </si>
  <si>
    <t>DER</t>
  </si>
  <si>
    <t>DPIP</t>
  </si>
  <si>
    <t>Dirección de Programación de Inversiones Públicas</t>
  </si>
  <si>
    <t>DGDHP</t>
  </si>
  <si>
    <t>Dirección de Gobierno, Derechos Humanos y Paz</t>
  </si>
  <si>
    <t>DDFF</t>
  </si>
  <si>
    <t>Dirección de Justicia, Seguridad y Defensa</t>
  </si>
  <si>
    <t>DJSD</t>
  </si>
  <si>
    <t>Dirección de Gestión y Promoción del Sistema General de Regalías</t>
  </si>
  <si>
    <t>DGP</t>
  </si>
  <si>
    <t>Dirección de Seguimiento, Evaluación y Control del SGR</t>
  </si>
  <si>
    <t>DSEC</t>
  </si>
  <si>
    <t>SGPDN</t>
  </si>
  <si>
    <t>SUBDIRECCIÓN GENERAL DE PROSPECTIVA Y DESARROLLO NACIONAL</t>
  </si>
  <si>
    <t>SUBDIRECCIÓN GENERAL DE INVERSIONES, SEGUIMIENTO Y EVALUACIÓN</t>
  </si>
  <si>
    <t>SGISE</t>
  </si>
  <si>
    <t>SGDDT</t>
  </si>
  <si>
    <t>SUBDIRECCIÓN GENERAL DE DESCENTRALIZACIÓN Y DESARROLLO TERRITORIAL</t>
  </si>
  <si>
    <t>SUBDIRECCIÓN GENERAL DEL SISTEMA GENERAL DE REGALÍAS</t>
  </si>
  <si>
    <t>SGSGR</t>
  </si>
  <si>
    <t>DG</t>
  </si>
  <si>
    <t>Dirección General</t>
  </si>
  <si>
    <t>Sí, 1.1</t>
  </si>
  <si>
    <t>Sí, 2.1</t>
  </si>
  <si>
    <t>Corte No. 02:
06/2023</t>
  </si>
  <si>
    <t>Corte No. 01:
12/2022</t>
  </si>
  <si>
    <t>X</t>
  </si>
  <si>
    <t>Declaración de importancia estratégica del proyecto de inversión diseño, construcción y puesta en operación de la Línea 2 del Metro de Bogotá, incluidas sus obras complementarias y del proyecto de inversión construcción de la troncal de la Calle 13 desde la troncal AV. Las Américas hasta el límite de la ciudad, Río Bogotá del Sistema Transmilenio</t>
  </si>
  <si>
    <t>Ministerio de Transporte; Departamento Nacional de Planeación</t>
  </si>
  <si>
    <t>Meta
2022</t>
  </si>
  <si>
    <t>Meta
2023</t>
  </si>
  <si>
    <t>Meta
2024</t>
  </si>
  <si>
    <t>Meta
2025</t>
  </si>
  <si>
    <t>Meta
2026</t>
  </si>
  <si>
    <t>Meta
2027</t>
  </si>
  <si>
    <t>Meta
2028</t>
  </si>
  <si>
    <t>Meta
2029</t>
  </si>
  <si>
    <t>Meta
2030</t>
  </si>
  <si>
    <t>Meta
2031</t>
  </si>
  <si>
    <t>Meta
2032</t>
  </si>
  <si>
    <t>Meta
2033</t>
  </si>
  <si>
    <t>Meta
2034</t>
  </si>
  <si>
    <t>Meta
2035</t>
  </si>
  <si>
    <t>Meta
2036</t>
  </si>
  <si>
    <t>Meta
2037</t>
  </si>
  <si>
    <t>Meta
2038</t>
  </si>
  <si>
    <t>Meta
2039</t>
  </si>
  <si>
    <t>Meta
2040</t>
  </si>
  <si>
    <t>Meta
2041</t>
  </si>
  <si>
    <t>Meta
2042</t>
  </si>
  <si>
    <t>Meta
2043</t>
  </si>
  <si>
    <t>Meta
2044</t>
  </si>
  <si>
    <t>Meta
2045</t>
  </si>
  <si>
    <t>Meta
2046</t>
  </si>
  <si>
    <t>Meta
2047</t>
  </si>
  <si>
    <t>Meta
2048</t>
  </si>
  <si>
    <t>Meta
2049</t>
  </si>
  <si>
    <t>Meta
2050</t>
  </si>
  <si>
    <t>Meta
2051</t>
  </si>
  <si>
    <t>Meta
2052</t>
  </si>
  <si>
    <t>Meta
2053</t>
  </si>
  <si>
    <t>Meta 
final</t>
  </si>
  <si>
    <t>Costo
2022</t>
  </si>
  <si>
    <t>Costo
2023</t>
  </si>
  <si>
    <t>Costo
2024</t>
  </si>
  <si>
    <t>Costo
2025</t>
  </si>
  <si>
    <t>Costo
2026</t>
  </si>
  <si>
    <t>Costo
2027</t>
  </si>
  <si>
    <t>Costo
2028</t>
  </si>
  <si>
    <t>Costo
2029</t>
  </si>
  <si>
    <t>Costo
2030</t>
  </si>
  <si>
    <t>Costo
2031</t>
  </si>
  <si>
    <t>Costo
2032</t>
  </si>
  <si>
    <t>Costo
2033</t>
  </si>
  <si>
    <t>Costo
2034</t>
  </si>
  <si>
    <t>Costo
2035</t>
  </si>
  <si>
    <t>Costo
2036</t>
  </si>
  <si>
    <t>Costo
2037</t>
  </si>
  <si>
    <t>Costo
2038</t>
  </si>
  <si>
    <t>Costo
2039</t>
  </si>
  <si>
    <t>Costo
2040</t>
  </si>
  <si>
    <t>Costo
2041</t>
  </si>
  <si>
    <t>Costo
2042</t>
  </si>
  <si>
    <t>Costo
2043</t>
  </si>
  <si>
    <t>Costo
2044</t>
  </si>
  <si>
    <t>Costo
2045</t>
  </si>
  <si>
    <t>Costo
2046</t>
  </si>
  <si>
    <t>Costo
2047</t>
  </si>
  <si>
    <t>Costo
2048</t>
  </si>
  <si>
    <t>Costo
2049</t>
  </si>
  <si>
    <t>Costo
2050</t>
  </si>
  <si>
    <t>Costo
2051</t>
  </si>
  <si>
    <t>Costo
2052</t>
  </si>
  <si>
    <t>Costo
2053</t>
  </si>
  <si>
    <t>Objetivo 1: Mejorar los tiempos de viaje y reducir la congestión de las localidades Barrios Unidos, Suba y Engativá, en la ciudad de Bogotá, mediante la implementación  del proyecto de inversión Diseño, construcción y puesta en operación de la línea 2 del metro de Bogotá, incluidas sus obras complementarias.</t>
  </si>
  <si>
    <t>Objetivo 2: Mejorar los tiempos de viaje y reducir la congestión de las localidades Fontibón y Puente Aranda, en la ciudad de Bogotá, mediante la implementación del proyecto de inversión Construcción de la troncal de la Calle 13 desde la troncal Av. las Américas hasta el límite de la ciudad, Río Bogotá del Sistema Transmilenio.</t>
  </si>
  <si>
    <t xml:space="preserve"> Ministerio de Transporte</t>
  </si>
  <si>
    <t>Sandra Liliana Angel Almario</t>
  </si>
  <si>
    <t>sangel@mintransporte.gov.co</t>
  </si>
  <si>
    <t>Porcentaje de avance en el reporte de las aprobaciones que emitan CONFIS y CONPES para el proyecto.</t>
  </si>
  <si>
    <t>Número de informes de seguimiento del proyecto.</t>
  </si>
  <si>
    <t>Sumatoria del número de informes de seguimiento del proyecto.</t>
  </si>
  <si>
    <t>Grupo Unidad de Movilidad Urbana Sostenible</t>
  </si>
  <si>
    <t>Sumatoria del porcentaje de avance en el reporte de las aprobaciones que emitan CONFIS y CONPES para el proyecto
Hito 1: Aprobación CONFIS del aval fiscal=33,4%.
Hito 2: Aprobación del documento CONPES=33,3%.
Hito 3: Aprobación CONFIS de Vigencias Futuras=33,3%.
La Línea Base (LB) del indicador es 66,7% y corresponde a los hitos 1 y 2.</t>
  </si>
  <si>
    <t>Mejorar la movilidad en la ciudad de Bogotá, brindando mayor capacidad y cobertura del sistema de Transporte Público, mediante el apoyo de la Nación en la financiación de los proyectos de inversión Diseño, construcción y puesta en operación de la línea 2 del metro de Bogotá, incluidas sus obras complementarias y Construcción de la troncal de la Calle 13 desde la troncal Av. las Américas hasta el límite de la ciudad, Río Bogotá del Sistema Transmilenio</t>
  </si>
  <si>
    <t>1.1 Reportar las aprobaciones que emitan CONFIS y CONPES para el proyecto de inversión Diseño, construcción y puesta en operación de la Línea 2 del Metro de Bogotá, incluidas sus obras complementarias.(BPIN 2022011000106)</t>
  </si>
  <si>
    <t>1.2 Realizar el seguimiento al desembolso de los aportes e inversiones en componentes elegibles del proyecto de inversión  Diseño, construcción y puesta en operación de la Línea 2 del Metro de Bogotá, incluidas sus obras complementarias.(BPIN 2022011000106)</t>
  </si>
  <si>
    <t xml:space="preserve">2.1 Reportar las aprobaciones que emitan CONFIS y CONPES para el  proyecto de inversión Construcción de la troncal de la Calle 13 desde la troncal Av. las américas hasta el límite de la ciudad, Río Bogotá del sistema Transmilenio.(BPIN 2022011000104).  </t>
  </si>
  <si>
    <t xml:space="preserve">2.2 Realizar el seguimiento al desembolso de los aportes e inversiones en componentes elegibles del proyecto de inversión Construcción de la troncal de la Calle 13 desde la troncal Av. las américas hasta el límite de la ciudad, Río Bogotá del sistema Transmilenio.(BPIN 2022011000104).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</si>
</sst>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 #,##0;\-&quot;$&quot;\ #,##0"/>
    <numFmt numFmtId="41" formatCode="_-* #,##0_-;\-* #,##0_-;_-* &quot;-&quot;_-;_-@_-"/>
    <numFmt numFmtId="164" formatCode="_ * #,##0.00_ ;_ * \-#,##0.00_ ;_ * &quot;-&quot;??_ ;_ @_ "/>
    <numFmt numFmtId="165" formatCode="_ * #,##0_ ;_ * \-#,##0_ ;_ * &quot;-&quot;??_ ;_ @_ "/>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
    <numFmt numFmtId="172" formatCode="\$#,"/>
    <numFmt numFmtId="173" formatCode="\$#,##0.00\ ;\(\$#,##0.00\)"/>
    <numFmt numFmtId="174" formatCode="#,##0.000;\-#,##0.000"/>
    <numFmt numFmtId="175" formatCode="_ [$€-2]\ * #,##0.00_ ;_ [$€-2]\ * \-#,##0.00_ ;_ [$€-2]\ * &quot;-&quot;??_ "/>
    <numFmt numFmtId="176" formatCode="0.0%"/>
  </numFmts>
  <fonts count="4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theme="1"/>
      <name val="Arial Narrow"/>
      <family val="2"/>
    </font>
    <font>
      <sz val="10"/>
      <color theme="8"/>
      <name val="Arial"/>
      <family val="2"/>
    </font>
    <font>
      <b/>
      <vertAlign val="superscript"/>
      <sz val="11"/>
      <name val="Arial Narrow"/>
      <family val="2"/>
    </font>
    <font>
      <b/>
      <vertAlign val="superscript"/>
      <sz val="10"/>
      <name val="Arial Narrow"/>
      <family val="2"/>
    </font>
    <font>
      <sz val="12"/>
      <color theme="0"/>
      <name val="Arial Narrow"/>
      <family val="2"/>
    </font>
    <font>
      <b/>
      <sz val="10"/>
      <color theme="9"/>
      <name val="Arial"/>
      <family val="2"/>
    </font>
    <font>
      <sz val="11"/>
      <name val="Times New Roman"/>
      <family val="1"/>
    </font>
    <font>
      <sz val="10"/>
      <name val="Arial"/>
      <family val="2"/>
    </font>
    <font>
      <sz val="10"/>
      <color theme="1"/>
      <name val="Arial"/>
      <family val="2"/>
    </font>
    <font>
      <b/>
      <sz val="10"/>
      <color theme="1"/>
      <name val="Arial"/>
      <family val="2"/>
    </font>
    <font>
      <sz val="10"/>
      <color theme="0"/>
      <name val="Arial"/>
      <family val="2"/>
    </font>
    <font>
      <sz val="14"/>
      <color theme="0"/>
      <name val="Arial Narrow"/>
      <family val="2"/>
    </font>
  </fonts>
  <fills count="8">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s>
  <borders count="81">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style="medium">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style="thin">
        <color auto="1"/>
      </right>
      <top style="hair">
        <color auto="1"/>
      </top>
      <bottom/>
      <diagonal/>
    </border>
    <border>
      <left style="thin">
        <color auto="1"/>
      </left>
      <right/>
      <top style="thin">
        <color theme="0" tint="-0.34998626667073579"/>
      </top>
      <bottom/>
      <diagonal/>
    </border>
    <border>
      <left/>
      <right/>
      <top style="thin">
        <color theme="0" tint="-0.34998626667073579"/>
      </top>
      <bottom/>
      <diagonal/>
    </border>
    <border>
      <left style="double">
        <color auto="1"/>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45">
    <xf numFmtId="0" fontId="0" fillId="0" borderId="0"/>
    <xf numFmtId="0" fontId="6" fillId="0" borderId="0">
      <protection locked="0"/>
    </xf>
    <xf numFmtId="0" fontId="6" fillId="0" borderId="0">
      <protection locked="0"/>
    </xf>
    <xf numFmtId="167" fontId="5" fillId="0" borderId="0" applyFont="0" applyFill="0" applyBorder="0" applyAlignment="0" applyProtection="0"/>
    <xf numFmtId="0" fontId="4" fillId="0" borderId="0">
      <protection locked="0"/>
    </xf>
    <xf numFmtId="171" fontId="7" fillId="0" borderId="0">
      <protection locked="0"/>
    </xf>
    <xf numFmtId="169" fontId="7" fillId="0" borderId="0">
      <protection locked="0"/>
    </xf>
    <xf numFmtId="166" fontId="5" fillId="0" borderId="0" applyFont="0" applyFill="0" applyBorder="0" applyAlignment="0" applyProtection="0"/>
    <xf numFmtId="0" fontId="4" fillId="0" borderId="0">
      <protection locked="0"/>
    </xf>
    <xf numFmtId="172" fontId="7" fillId="0" borderId="0">
      <protection locked="0"/>
    </xf>
    <xf numFmtId="0" fontId="7" fillId="0" borderId="0">
      <protection locked="0"/>
    </xf>
    <xf numFmtId="175" fontId="4" fillId="0" borderId="0" applyFont="0" applyFill="0" applyBorder="0" applyAlignment="0" applyProtection="0"/>
    <xf numFmtId="0" fontId="7" fillId="0" borderId="0">
      <protection locked="0"/>
    </xf>
    <xf numFmtId="170" fontId="7" fillId="0" borderId="0">
      <protection locked="0"/>
    </xf>
    <xf numFmtId="170"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4" fontId="4" fillId="0" borderId="0" applyFont="0" applyFill="0" applyBorder="0" applyAlignment="0" applyProtection="0"/>
    <xf numFmtId="169" fontId="7" fillId="0" borderId="0">
      <protection locked="0"/>
    </xf>
    <xf numFmtId="174" fontId="4" fillId="0" borderId="0">
      <protection locked="0"/>
    </xf>
    <xf numFmtId="9" fontId="4" fillId="0" borderId="0" applyFont="0" applyFill="0" applyBorder="0" applyAlignment="0" applyProtection="0"/>
    <xf numFmtId="168" fontId="7" fillId="0" borderId="0">
      <protection locked="0"/>
    </xf>
    <xf numFmtId="5" fontId="8" fillId="0" borderId="0">
      <protection locked="0"/>
    </xf>
    <xf numFmtId="39" fontId="9" fillId="0" borderId="1" applyFill="0">
      <alignment horizontal="left"/>
    </xf>
    <xf numFmtId="0" fontId="4" fillId="0" borderId="0" applyNumberFormat="0"/>
    <xf numFmtId="0" fontId="7" fillId="0" borderId="2">
      <protection locked="0"/>
    </xf>
    <xf numFmtId="0" fontId="10" fillId="0" borderId="0" applyProtection="0"/>
    <xf numFmtId="173"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3" fillId="0" borderId="0"/>
    <xf numFmtId="0" fontId="4" fillId="0" borderId="0"/>
    <xf numFmtId="0" fontId="30" fillId="0" borderId="0" applyNumberFormat="0" applyFill="0" applyBorder="0" applyAlignment="0" applyProtection="0">
      <alignment vertical="top"/>
      <protection locked="0"/>
    </xf>
    <xf numFmtId="0" fontId="2" fillId="0" borderId="0"/>
    <xf numFmtId="41" fontId="43" fillId="0" borderId="0" applyFont="0" applyFill="0" applyBorder="0" applyAlignment="0" applyProtection="0"/>
    <xf numFmtId="9" fontId="4" fillId="0" borderId="0" applyFont="0" applyFill="0" applyBorder="0" applyAlignment="0" applyProtection="0"/>
    <xf numFmtId="0" fontId="1" fillId="0" borderId="0"/>
  </cellStyleXfs>
  <cellXfs count="320">
    <xf numFmtId="0" fontId="0" fillId="0" borderId="0" xfId="0"/>
    <xf numFmtId="0" fontId="19" fillId="0" borderId="0" xfId="0" applyFont="1"/>
    <xf numFmtId="0" fontId="22" fillId="3" borderId="14" xfId="0" applyFont="1" applyFill="1" applyBorder="1" applyAlignment="1">
      <alignment horizontal="center" vertical="center"/>
    </xf>
    <xf numFmtId="0" fontId="16" fillId="3" borderId="13" xfId="0" applyFont="1" applyFill="1" applyBorder="1" applyAlignment="1">
      <alignment horizontal="center" vertical="center"/>
    </xf>
    <xf numFmtId="0" fontId="23" fillId="0" borderId="22" xfId="0" applyFont="1" applyBorder="1" applyAlignment="1">
      <alignment vertical="center" wrapText="1"/>
    </xf>
    <xf numFmtId="0" fontId="0" fillId="0" borderId="24"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4" fillId="0" borderId="4" xfId="0" applyFont="1" applyBorder="1" applyAlignment="1">
      <alignment vertical="center" wrapText="1"/>
    </xf>
    <xf numFmtId="0" fontId="0" fillId="0" borderId="25" xfId="0" applyBorder="1" applyAlignment="1">
      <alignment vertical="center" wrapText="1"/>
    </xf>
    <xf numFmtId="0" fontId="0" fillId="0" borderId="4" xfId="0" applyBorder="1"/>
    <xf numFmtId="0" fontId="0" fillId="0" borderId="25" xfId="0" applyBorder="1"/>
    <xf numFmtId="0" fontId="24" fillId="0" borderId="4" xfId="0" applyFont="1" applyBorder="1" applyAlignment="1">
      <alignment horizontal="left" vertical="center"/>
    </xf>
    <xf numFmtId="0" fontId="0" fillId="0" borderId="15" xfId="0" applyBorder="1" applyAlignment="1">
      <alignment vertical="center" wrapText="1"/>
    </xf>
    <xf numFmtId="0" fontId="0" fillId="0" borderId="15" xfId="0" applyBorder="1"/>
    <xf numFmtId="0" fontId="0" fillId="0" borderId="27" xfId="0" applyBorder="1"/>
    <xf numFmtId="0" fontId="13" fillId="5" borderId="0" xfId="0" applyFont="1" applyFill="1" applyAlignment="1">
      <alignment vertical="center"/>
    </xf>
    <xf numFmtId="9" fontId="13" fillId="5" borderId="0" xfId="0" applyNumberFormat="1" applyFont="1" applyFill="1" applyAlignment="1">
      <alignment vertical="center"/>
    </xf>
    <xf numFmtId="3" fontId="13" fillId="5" borderId="0" xfId="0" applyNumberFormat="1" applyFont="1" applyFill="1" applyAlignment="1">
      <alignment vertical="center"/>
    </xf>
    <xf numFmtId="0" fontId="13" fillId="0" borderId="0" xfId="0" applyFont="1" applyAlignment="1">
      <alignment vertical="center"/>
    </xf>
    <xf numFmtId="9" fontId="13" fillId="0" borderId="0" xfId="0" applyNumberFormat="1" applyFont="1" applyAlignment="1">
      <alignment vertical="center"/>
    </xf>
    <xf numFmtId="3" fontId="13" fillId="0" borderId="0" xfId="0" applyNumberFormat="1" applyFont="1" applyAlignment="1">
      <alignment vertical="center"/>
    </xf>
    <xf numFmtId="0" fontId="13" fillId="0" borderId="0" xfId="0" applyFont="1" applyAlignment="1">
      <alignment vertical="center" wrapText="1"/>
    </xf>
    <xf numFmtId="9" fontId="13" fillId="0" borderId="0" xfId="0" applyNumberFormat="1" applyFont="1" applyAlignment="1">
      <alignment vertical="center" wrapText="1"/>
    </xf>
    <xf numFmtId="3" fontId="13" fillId="0" borderId="0" xfId="0" applyNumberFormat="1" applyFont="1" applyAlignment="1">
      <alignment vertical="center" wrapText="1"/>
    </xf>
    <xf numFmtId="0" fontId="4" fillId="0" borderId="0" xfId="0" applyFont="1"/>
    <xf numFmtId="3" fontId="27" fillId="0" borderId="4" xfId="19" applyNumberFormat="1" applyFont="1" applyFill="1" applyBorder="1" applyAlignment="1" applyProtection="1">
      <alignment vertical="center" wrapText="1"/>
      <protection locked="0"/>
    </xf>
    <xf numFmtId="3" fontId="27" fillId="0" borderId="4" xfId="19" applyNumberFormat="1" applyFont="1" applyFill="1" applyBorder="1" applyAlignment="1" applyProtection="1">
      <alignment horizontal="center" vertical="center" wrapText="1"/>
      <protection locked="0"/>
    </xf>
    <xf numFmtId="165" fontId="15" fillId="0" borderId="24" xfId="19" applyNumberFormat="1" applyFont="1" applyFill="1" applyBorder="1" applyAlignment="1" applyProtection="1">
      <alignment vertical="center" wrapText="1"/>
      <protection locked="0"/>
    </xf>
    <xf numFmtId="3" fontId="15" fillId="0" borderId="8" xfId="0" applyNumberFormat="1" applyFont="1" applyBorder="1" applyAlignment="1" applyProtection="1">
      <alignment horizontal="center" vertical="center"/>
      <protection locked="0"/>
    </xf>
    <xf numFmtId="0" fontId="15" fillId="0" borderId="40" xfId="0" applyFont="1" applyBorder="1" applyAlignment="1" applyProtection="1">
      <alignment vertical="center" wrapText="1"/>
      <protection locked="0"/>
    </xf>
    <xf numFmtId="0" fontId="16" fillId="3" borderId="34" xfId="0" applyFont="1" applyFill="1" applyBorder="1" applyAlignment="1">
      <alignment horizontal="center" vertical="center"/>
    </xf>
    <xf numFmtId="0" fontId="27" fillId="0" borderId="32" xfId="0" applyFont="1" applyBorder="1" applyAlignment="1" applyProtection="1">
      <alignment horizontal="left" vertical="top" wrapText="1"/>
      <protection locked="0"/>
    </xf>
    <xf numFmtId="0" fontId="27" fillId="0" borderId="47" xfId="0" applyFont="1" applyBorder="1" applyAlignment="1" applyProtection="1">
      <alignment horizontal="left" vertical="top" wrapText="1"/>
      <protection locked="0"/>
    </xf>
    <xf numFmtId="0" fontId="27" fillId="0" borderId="48" xfId="0" applyFont="1" applyBorder="1" applyAlignment="1" applyProtection="1">
      <alignment horizontal="left" vertical="top" wrapText="1"/>
      <protection locked="0"/>
    </xf>
    <xf numFmtId="0" fontId="27" fillId="0" borderId="49" xfId="0" applyFont="1" applyBorder="1" applyAlignment="1" applyProtection="1">
      <alignment horizontal="left" vertical="top" wrapText="1"/>
      <protection locked="0"/>
    </xf>
    <xf numFmtId="0" fontId="27" fillId="0" borderId="50" xfId="0" applyFont="1" applyBorder="1" applyAlignment="1" applyProtection="1">
      <alignment horizontal="left" vertical="top" wrapText="1"/>
      <protection locked="0"/>
    </xf>
    <xf numFmtId="0" fontId="27" fillId="0" borderId="51" xfId="0" applyFont="1" applyBorder="1" applyAlignment="1" applyProtection="1">
      <alignment horizontal="left" vertical="top" wrapText="1"/>
      <protection locked="0"/>
    </xf>
    <xf numFmtId="0" fontId="16" fillId="3" borderId="33" xfId="0" applyFont="1" applyFill="1" applyBorder="1" applyAlignment="1">
      <alignment horizontal="left" vertical="center"/>
    </xf>
    <xf numFmtId="0" fontId="16" fillId="3" borderId="44" xfId="0" applyFont="1" applyFill="1" applyBorder="1" applyAlignment="1">
      <alignment vertical="center" wrapText="1"/>
    </xf>
    <xf numFmtId="0" fontId="16" fillId="3" borderId="45" xfId="0" applyFont="1" applyFill="1" applyBorder="1" applyAlignment="1">
      <alignment vertical="center" wrapText="1"/>
    </xf>
    <xf numFmtId="0" fontId="16" fillId="3" borderId="44" xfId="0" applyFont="1" applyFill="1" applyBorder="1" applyAlignment="1">
      <alignment vertical="center"/>
    </xf>
    <xf numFmtId="0" fontId="16" fillId="3" borderId="45" xfId="0" applyFont="1" applyFill="1" applyBorder="1" applyAlignment="1">
      <alignment vertical="center"/>
    </xf>
    <xf numFmtId="1" fontId="17" fillId="0" borderId="40" xfId="0" applyNumberFormat="1" applyFont="1" applyBorder="1" applyAlignment="1" applyProtection="1">
      <alignment vertical="center"/>
      <protection locked="0"/>
    </xf>
    <xf numFmtId="0" fontId="17" fillId="2" borderId="20" xfId="0" applyFont="1" applyFill="1" applyBorder="1" applyAlignment="1" applyProtection="1">
      <alignment vertical="center" wrapText="1"/>
      <protection locked="0"/>
    </xf>
    <xf numFmtId="0" fontId="18" fillId="3" borderId="44" xfId="0" applyFont="1" applyFill="1" applyBorder="1" applyAlignment="1">
      <alignment vertical="center"/>
    </xf>
    <xf numFmtId="0" fontId="18" fillId="3" borderId="45" xfId="0" applyFont="1" applyFill="1" applyBorder="1" applyAlignment="1">
      <alignment vertical="center"/>
    </xf>
    <xf numFmtId="0" fontId="27" fillId="0" borderId="1" xfId="0" applyFont="1" applyBorder="1" applyAlignment="1" applyProtection="1">
      <alignment horizontal="left" vertical="top"/>
      <protection locked="0"/>
    </xf>
    <xf numFmtId="0" fontId="27" fillId="0" borderId="30" xfId="0" applyFont="1" applyBorder="1" applyAlignment="1" applyProtection="1">
      <alignment horizontal="left" vertical="top" wrapText="1"/>
      <protection locked="0"/>
    </xf>
    <xf numFmtId="0" fontId="27" fillId="0" borderId="28" xfId="0" applyFont="1" applyBorder="1" applyAlignment="1" applyProtection="1">
      <alignment horizontal="left" vertical="top"/>
      <protection locked="0"/>
    </xf>
    <xf numFmtId="0" fontId="27" fillId="0" borderId="0" xfId="0" applyFont="1" applyAlignment="1" applyProtection="1">
      <alignment horizontal="left" vertical="top" wrapText="1"/>
      <protection locked="0"/>
    </xf>
    <xf numFmtId="9" fontId="27" fillId="0" borderId="4" xfId="22" applyFont="1" applyFill="1" applyBorder="1" applyAlignment="1" applyProtection="1">
      <alignment horizontal="center" vertical="center" wrapText="1"/>
      <protection locked="0"/>
    </xf>
    <xf numFmtId="0" fontId="17" fillId="0" borderId="36" xfId="0" applyFont="1" applyBorder="1" applyAlignment="1" applyProtection="1">
      <alignment vertical="center"/>
      <protection locked="0"/>
    </xf>
    <xf numFmtId="0" fontId="13" fillId="5" borderId="52" xfId="0" applyFont="1" applyFill="1" applyBorder="1" applyAlignment="1">
      <alignment vertical="center"/>
    </xf>
    <xf numFmtId="0" fontId="14" fillId="0" borderId="43" xfId="0" applyFont="1" applyBorder="1" applyAlignment="1">
      <alignment vertical="center"/>
    </xf>
    <xf numFmtId="0" fontId="14" fillId="0" borderId="53" xfId="0" applyFont="1" applyBorder="1" applyAlignment="1">
      <alignment vertical="center"/>
    </xf>
    <xf numFmtId="0" fontId="13" fillId="0" borderId="38" xfId="0" applyFont="1" applyBorder="1" applyAlignment="1">
      <alignment vertical="center"/>
    </xf>
    <xf numFmtId="0" fontId="14" fillId="0" borderId="38" xfId="0" applyFont="1" applyBorder="1" applyAlignment="1">
      <alignment vertical="center"/>
    </xf>
    <xf numFmtId="0" fontId="14" fillId="0" borderId="20" xfId="0" applyFont="1" applyBorder="1" applyAlignment="1">
      <alignment vertical="center"/>
    </xf>
    <xf numFmtId="0" fontId="14" fillId="0" borderId="9" xfId="0" applyFont="1" applyBorder="1" applyAlignment="1">
      <alignment vertical="center"/>
    </xf>
    <xf numFmtId="0" fontId="15" fillId="0" borderId="39" xfId="0" applyFont="1" applyBorder="1" applyAlignment="1" applyProtection="1">
      <alignment vertical="center"/>
      <protection locked="0"/>
    </xf>
    <xf numFmtId="2" fontId="27" fillId="0" borderId="4" xfId="19" applyNumberFormat="1" applyFont="1" applyFill="1" applyBorder="1" applyAlignment="1" applyProtection="1">
      <alignment horizontal="center" vertical="center" wrapText="1"/>
      <protection locked="0"/>
    </xf>
    <xf numFmtId="4" fontId="15" fillId="0" borderId="5" xfId="0" applyNumberFormat="1" applyFont="1" applyBorder="1" applyAlignment="1" applyProtection="1">
      <alignment horizontal="centerContinuous" vertical="center"/>
      <protection locked="0"/>
    </xf>
    <xf numFmtId="0" fontId="15" fillId="4" borderId="20" xfId="0" applyFont="1" applyFill="1" applyBorder="1" applyAlignment="1" applyProtection="1">
      <alignment horizontal="centerContinuous" vertical="center"/>
      <protection locked="0"/>
    </xf>
    <xf numFmtId="0" fontId="14" fillId="4" borderId="23" xfId="0" applyFont="1" applyFill="1" applyBorder="1" applyAlignment="1">
      <alignment horizontal="centerContinuous" vertical="center"/>
    </xf>
    <xf numFmtId="3" fontId="14" fillId="4" borderId="23" xfId="0" applyNumberFormat="1" applyFont="1" applyFill="1" applyBorder="1" applyAlignment="1">
      <alignment horizontal="centerContinuous" vertical="center"/>
    </xf>
    <xf numFmtId="4" fontId="15" fillId="0" borderId="20" xfId="0" applyNumberFormat="1" applyFont="1" applyBorder="1" applyAlignment="1" applyProtection="1">
      <alignment horizontal="centerContinuous" vertical="center"/>
      <protection locked="0"/>
    </xf>
    <xf numFmtId="3" fontId="15" fillId="0" borderId="20" xfId="0" applyNumberFormat="1" applyFont="1" applyBorder="1" applyAlignment="1" applyProtection="1">
      <alignment horizontal="centerContinuous" vertical="center"/>
      <protection locked="0"/>
    </xf>
    <xf numFmtId="3" fontId="15" fillId="0" borderId="9" xfId="0" applyNumberFormat="1" applyFont="1" applyBorder="1" applyAlignment="1" applyProtection="1">
      <alignment horizontal="centerContinuous" vertical="center"/>
      <protection locked="0"/>
    </xf>
    <xf numFmtId="0" fontId="32" fillId="5" borderId="0" xfId="40" applyFont="1" applyFill="1" applyBorder="1" applyAlignment="1" applyProtection="1">
      <alignment horizontal="right" vertical="center" wrapText="1"/>
    </xf>
    <xf numFmtId="0" fontId="32" fillId="5" borderId="0" xfId="40" applyFont="1" applyFill="1" applyBorder="1" applyAlignment="1" applyProtection="1">
      <alignment horizontal="right" vertical="center"/>
    </xf>
    <xf numFmtId="0" fontId="33" fillId="5" borderId="0" xfId="38" applyFont="1" applyFill="1" applyAlignment="1">
      <alignment horizontal="center"/>
    </xf>
    <xf numFmtId="0" fontId="32" fillId="5" borderId="0" xfId="39" applyFont="1" applyFill="1" applyAlignment="1">
      <alignment horizontal="right" vertical="center" wrapText="1"/>
    </xf>
    <xf numFmtId="0" fontId="33" fillId="5" borderId="0" xfId="38" applyFont="1" applyFill="1" applyAlignment="1">
      <alignment horizontal="centerContinuous"/>
    </xf>
    <xf numFmtId="0" fontId="32" fillId="5" borderId="0" xfId="39" applyFont="1" applyFill="1" applyAlignment="1">
      <alignment horizontal="centerContinuous" vertical="center" wrapText="1"/>
    </xf>
    <xf numFmtId="0" fontId="3" fillId="0" borderId="0" xfId="38"/>
    <xf numFmtId="0" fontId="17" fillId="0" borderId="20" xfId="0" applyFont="1" applyBorder="1" applyAlignment="1" applyProtection="1">
      <alignment horizontal="center" vertical="center" wrapText="1"/>
      <protection locked="0"/>
    </xf>
    <xf numFmtId="14" fontId="17" fillId="0" borderId="20" xfId="0" applyNumberFormat="1" applyFont="1" applyBorder="1" applyAlignment="1" applyProtection="1">
      <alignment vertical="center" wrapText="1"/>
      <protection locked="0"/>
    </xf>
    <xf numFmtId="1" fontId="17" fillId="0" borderId="20" xfId="0" applyNumberFormat="1" applyFont="1" applyBorder="1" applyAlignment="1" applyProtection="1">
      <alignment vertical="center"/>
      <protection locked="0"/>
    </xf>
    <xf numFmtId="1" fontId="17" fillId="0" borderId="9" xfId="0" applyNumberFormat="1" applyFont="1" applyBorder="1" applyAlignment="1" applyProtection="1">
      <alignment vertical="center"/>
      <protection locked="0"/>
    </xf>
    <xf numFmtId="0" fontId="17" fillId="0" borderId="9" xfId="0" applyFont="1" applyBorder="1" applyAlignment="1" applyProtection="1">
      <alignment vertical="center" wrapText="1"/>
      <protection locked="0"/>
    </xf>
    <xf numFmtId="0" fontId="14" fillId="2" borderId="20" xfId="0" applyFont="1" applyFill="1" applyBorder="1" applyAlignment="1">
      <alignment vertical="center"/>
    </xf>
    <xf numFmtId="0" fontId="14" fillId="2" borderId="20" xfId="0" applyFont="1" applyFill="1" applyBorder="1" applyAlignment="1">
      <alignment vertical="center" wrapText="1"/>
    </xf>
    <xf numFmtId="0" fontId="14" fillId="2" borderId="5" xfId="0" applyFont="1" applyFill="1" applyBorder="1" applyAlignment="1">
      <alignment vertical="center"/>
    </xf>
    <xf numFmtId="0" fontId="14" fillId="0" borderId="29" xfId="0" applyFont="1" applyBorder="1" applyAlignment="1">
      <alignment vertical="center"/>
    </xf>
    <xf numFmtId="0" fontId="14" fillId="0" borderId="6" xfId="0" applyFont="1" applyBorder="1" applyAlignment="1">
      <alignment vertical="center"/>
    </xf>
    <xf numFmtId="0" fontId="14" fillId="0" borderId="2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5" xfId="0" applyFont="1" applyBorder="1" applyAlignment="1">
      <alignment vertical="center"/>
    </xf>
    <xf numFmtId="0" fontId="32" fillId="5" borderId="0" xfId="40" applyFont="1" applyFill="1" applyBorder="1" applyAlignment="1" applyProtection="1">
      <alignment vertical="center" wrapText="1"/>
    </xf>
    <xf numFmtId="0" fontId="34" fillId="5" borderId="0" xfId="40" applyFont="1" applyFill="1" applyBorder="1" applyAlignment="1" applyProtection="1">
      <alignment vertical="center" wrapText="1"/>
    </xf>
    <xf numFmtId="0" fontId="33" fillId="5" borderId="0" xfId="38" applyFont="1" applyFill="1"/>
    <xf numFmtId="0" fontId="4" fillId="0" borderId="58" xfId="0" applyFont="1" applyBorder="1" applyAlignment="1">
      <alignment vertical="center" wrapText="1"/>
    </xf>
    <xf numFmtId="0" fontId="4" fillId="0" borderId="60" xfId="0" applyFont="1" applyBorder="1" applyAlignment="1">
      <alignment vertical="center" wrapText="1"/>
    </xf>
    <xf numFmtId="0" fontId="4" fillId="0" borderId="60" xfId="0" applyFont="1" applyBorder="1" applyAlignment="1">
      <alignment horizontal="justify" vertical="center" wrapText="1"/>
    </xf>
    <xf numFmtId="0" fontId="22" fillId="3" borderId="4" xfId="0" applyFont="1" applyFill="1" applyBorder="1" applyAlignment="1">
      <alignment horizontal="center" vertical="center"/>
    </xf>
    <xf numFmtId="0" fontId="16" fillId="3" borderId="4" xfId="0" applyFont="1" applyFill="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justify" vertical="center" wrapText="1"/>
    </xf>
    <xf numFmtId="0" fontId="15" fillId="4" borderId="7"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Continuous" vertical="center"/>
      <protection locked="0"/>
    </xf>
    <xf numFmtId="0" fontId="14" fillId="4" borderId="36" xfId="0" applyFont="1" applyFill="1" applyBorder="1" applyAlignment="1">
      <alignment horizontal="centerContinuous" vertical="justify"/>
    </xf>
    <xf numFmtId="0" fontId="14" fillId="4" borderId="37" xfId="0" applyFont="1" applyFill="1" applyBorder="1" applyAlignment="1">
      <alignment horizontal="centerContinuous" vertical="justify"/>
    </xf>
    <xf numFmtId="0" fontId="15" fillId="4" borderId="4" xfId="0" applyFont="1" applyFill="1" applyBorder="1" applyAlignment="1">
      <alignment horizontal="centerContinuous" vertical="center"/>
    </xf>
    <xf numFmtId="0" fontId="15" fillId="4" borderId="5" xfId="0" applyFont="1" applyFill="1" applyBorder="1" applyAlignment="1" applyProtection="1">
      <alignment horizontal="centerContinuous" vertical="center"/>
      <protection locked="0"/>
    </xf>
    <xf numFmtId="0" fontId="15" fillId="4" borderId="9" xfId="0" applyFont="1" applyFill="1" applyBorder="1" applyAlignment="1" applyProtection="1">
      <alignment horizontal="centerContinuous" vertical="center"/>
      <protection locked="0"/>
    </xf>
    <xf numFmtId="0" fontId="15" fillId="4" borderId="4" xfId="0" applyFont="1" applyFill="1" applyBorder="1" applyAlignment="1" applyProtection="1">
      <alignment horizontal="centerContinuous" vertical="center"/>
      <protection locked="0"/>
    </xf>
    <xf numFmtId="0" fontId="15" fillId="4" borderId="4" xfId="0" applyFont="1" applyFill="1" applyBorder="1" applyAlignment="1">
      <alignment horizontal="center" vertical="center"/>
    </xf>
    <xf numFmtId="0" fontId="16" fillId="3" borderId="34" xfId="0" applyFont="1" applyFill="1" applyBorder="1" applyAlignment="1">
      <alignment vertical="center" wrapText="1"/>
    </xf>
    <xf numFmtId="0" fontId="14" fillId="4" borderId="23" xfId="0" applyFont="1" applyFill="1" applyBorder="1" applyAlignment="1" applyProtection="1">
      <alignment horizontal="centerContinuous" vertical="center" wrapText="1"/>
      <protection locked="0"/>
    </xf>
    <xf numFmtId="0" fontId="14" fillId="4" borderId="4" xfId="0" applyFont="1" applyFill="1" applyBorder="1" applyAlignment="1">
      <alignment horizontal="centerContinuous" vertical="top" wrapText="1"/>
    </xf>
    <xf numFmtId="5" fontId="27" fillId="0" borderId="4" xfId="19" applyNumberFormat="1" applyFont="1" applyFill="1" applyBorder="1" applyAlignment="1" applyProtection="1">
      <alignment vertical="center" wrapText="1"/>
      <protection locked="0"/>
    </xf>
    <xf numFmtId="5" fontId="27" fillId="0" borderId="4" xfId="19" applyNumberFormat="1" applyFont="1" applyFill="1" applyBorder="1" applyAlignment="1" applyProtection="1">
      <alignment horizontal="center" vertical="center" wrapText="1"/>
      <protection locked="0"/>
    </xf>
    <xf numFmtId="5" fontId="27" fillId="0" borderId="5" xfId="19" applyNumberFormat="1" applyFont="1" applyFill="1" applyBorder="1" applyAlignment="1" applyProtection="1">
      <alignment vertical="center" wrapText="1"/>
      <protection locked="0"/>
    </xf>
    <xf numFmtId="0" fontId="32" fillId="5" borderId="0" xfId="39" applyFont="1" applyFill="1" applyAlignment="1">
      <alignment horizontal="left" vertical="center" wrapText="1"/>
    </xf>
    <xf numFmtId="0" fontId="32" fillId="5" borderId="0" xfId="39" applyFont="1" applyFill="1" applyAlignment="1">
      <alignment horizontal="center" vertical="center" wrapText="1"/>
    </xf>
    <xf numFmtId="0" fontId="19" fillId="6" borderId="4" xfId="0" applyFont="1" applyFill="1" applyBorder="1" applyAlignment="1">
      <alignment horizontal="center" vertical="center"/>
    </xf>
    <xf numFmtId="0" fontId="29" fillId="0" borderId="0" xfId="39" applyFont="1" applyAlignment="1">
      <alignment horizontal="left" vertical="center" wrapText="1"/>
    </xf>
    <xf numFmtId="0" fontId="32" fillId="5" borderId="0" xfId="40" applyFont="1" applyFill="1" applyBorder="1" applyAlignment="1" applyProtection="1">
      <alignment horizontal="center" vertical="center" wrapText="1"/>
    </xf>
    <xf numFmtId="0" fontId="31" fillId="5" borderId="0" xfId="39" applyFont="1" applyFill="1" applyAlignment="1">
      <alignment horizontal="left" vertical="center" wrapText="1"/>
    </xf>
    <xf numFmtId="0" fontId="32" fillId="5" borderId="0" xfId="39" applyFont="1" applyFill="1" applyAlignment="1">
      <alignment vertical="center" wrapText="1"/>
    </xf>
    <xf numFmtId="1" fontId="27" fillId="0" borderId="4" xfId="22"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2" fillId="0" borderId="0" xfId="0" applyFont="1" applyAlignment="1">
      <alignment vertical="center"/>
    </xf>
    <xf numFmtId="0" fontId="23" fillId="0" borderId="4" xfId="0" applyFont="1" applyBorder="1" applyAlignment="1">
      <alignment vertical="center" wrapText="1"/>
    </xf>
    <xf numFmtId="176" fontId="27" fillId="0" borderId="4" xfId="22" applyNumberFormat="1" applyFont="1" applyFill="1" applyBorder="1" applyAlignment="1" applyProtection="1">
      <alignment horizontal="center" vertical="center" wrapText="1"/>
      <protection locked="0"/>
    </xf>
    <xf numFmtId="41" fontId="27" fillId="0" borderId="4" xfId="42" applyFont="1" applyFill="1" applyBorder="1" applyAlignment="1" applyProtection="1">
      <alignment horizontal="center" vertical="center" wrapText="1"/>
      <protection locked="0"/>
    </xf>
    <xf numFmtId="0" fontId="15" fillId="0" borderId="62" xfId="0" applyFont="1" applyBorder="1" applyAlignment="1" applyProtection="1">
      <alignment vertical="center" wrapText="1"/>
      <protection locked="0"/>
    </xf>
    <xf numFmtId="0" fontId="40" fillId="3" borderId="33" xfId="0" applyFont="1" applyFill="1" applyBorder="1" applyAlignment="1">
      <alignment horizontal="center" vertical="center"/>
    </xf>
    <xf numFmtId="165" fontId="15" fillId="0" borderId="5" xfId="19" applyNumberFormat="1" applyFont="1" applyFill="1" applyBorder="1" applyAlignment="1" applyProtection="1">
      <alignment horizontal="center" vertical="center" wrapText="1"/>
      <protection locked="0"/>
    </xf>
    <xf numFmtId="4" fontId="27" fillId="0" borderId="4" xfId="19" applyNumberFormat="1" applyFont="1" applyFill="1" applyBorder="1" applyAlignment="1" applyProtection="1">
      <alignment horizontal="center" vertical="center" wrapText="1"/>
      <protection locked="0"/>
    </xf>
    <xf numFmtId="0" fontId="15" fillId="0" borderId="29" xfId="0" applyFont="1" applyBorder="1" applyAlignment="1">
      <alignment horizontal="center" vertical="center" wrapText="1"/>
    </xf>
    <xf numFmtId="0" fontId="36" fillId="0" borderId="28" xfId="0" applyFont="1" applyBorder="1" applyAlignment="1" applyProtection="1">
      <alignment horizontal="left" vertical="top"/>
      <protection locked="0"/>
    </xf>
    <xf numFmtId="0" fontId="44" fillId="0" borderId="4" xfId="0" applyFont="1" applyBorder="1" applyAlignment="1">
      <alignment vertical="center" wrapText="1"/>
    </xf>
    <xf numFmtId="0" fontId="27" fillId="0" borderId="64"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4" fillId="0" borderId="7" xfId="0" applyFont="1" applyBorder="1" applyAlignment="1">
      <alignment vertical="center" wrapText="1"/>
    </xf>
    <xf numFmtId="0" fontId="4" fillId="0" borderId="8" xfId="0" applyFont="1" applyBorder="1" applyAlignment="1">
      <alignmen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27" fillId="0" borderId="0" xfId="0" applyFont="1" applyAlignment="1">
      <alignment vertical="center"/>
    </xf>
    <xf numFmtId="0" fontId="27" fillId="0" borderId="4" xfId="0" applyFont="1" applyBorder="1" applyAlignment="1">
      <alignment horizontal="left" vertical="center" wrapText="1"/>
    </xf>
    <xf numFmtId="9" fontId="27" fillId="0" borderId="24" xfId="0" applyNumberFormat="1" applyFont="1" applyBorder="1" applyAlignment="1">
      <alignment horizontal="left" vertical="center" wrapText="1"/>
    </xf>
    <xf numFmtId="0" fontId="27" fillId="0" borderId="4" xfId="0" applyFont="1" applyBorder="1" applyAlignment="1">
      <alignment horizontal="center" vertical="center"/>
    </xf>
    <xf numFmtId="9" fontId="27" fillId="0" borderId="4" xfId="43" applyFont="1" applyFill="1" applyBorder="1" applyAlignment="1" applyProtection="1">
      <alignment horizontal="center" vertical="center"/>
    </xf>
    <xf numFmtId="14" fontId="27" fillId="7"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7" borderId="4" xfId="0" applyFont="1" applyFill="1" applyBorder="1" applyAlignment="1">
      <alignment horizontal="center" vertical="center"/>
    </xf>
    <xf numFmtId="9" fontId="27" fillId="0" borderId="4" xfId="0" applyNumberFormat="1" applyFont="1" applyBorder="1" applyAlignment="1">
      <alignment horizontal="center" vertical="center"/>
    </xf>
    <xf numFmtId="9" fontId="27" fillId="5" borderId="4" xfId="0" applyNumberFormat="1" applyFont="1" applyFill="1" applyBorder="1" applyAlignment="1">
      <alignment horizontal="left" vertical="center" wrapText="1"/>
    </xf>
    <xf numFmtId="0" fontId="27" fillId="0" borderId="24" xfId="0" applyFont="1" applyBorder="1" applyAlignment="1">
      <alignment vertical="center" wrapText="1"/>
    </xf>
    <xf numFmtId="10" fontId="27" fillId="0" borderId="4" xfId="0" applyNumberFormat="1" applyFont="1" applyBorder="1" applyAlignment="1">
      <alignment horizontal="center" vertical="center" wrapText="1"/>
    </xf>
    <xf numFmtId="0" fontId="27" fillId="0" borderId="4" xfId="0" applyFont="1" applyBorder="1" applyAlignment="1">
      <alignment horizontal="center" vertical="center" wrapText="1"/>
    </xf>
    <xf numFmtId="0" fontId="17" fillId="0" borderId="0" xfId="0" applyFont="1" applyAlignment="1">
      <alignment horizontal="center" vertical="center"/>
    </xf>
    <xf numFmtId="0" fontId="13" fillId="5" borderId="0" xfId="0" applyFont="1" applyFill="1" applyAlignment="1">
      <alignment horizontal="left" vertical="center" wrapText="1"/>
    </xf>
    <xf numFmtId="0" fontId="13" fillId="5" borderId="0" xfId="0" applyFont="1" applyFill="1" applyAlignment="1">
      <alignment horizontal="left" vertical="center"/>
    </xf>
    <xf numFmtId="0" fontId="13" fillId="5" borderId="0" xfId="0" applyFont="1" applyFill="1" applyAlignment="1">
      <alignment horizontal="center" vertical="center"/>
    </xf>
    <xf numFmtId="0" fontId="13" fillId="0" borderId="4" xfId="0" applyFont="1" applyBorder="1" applyAlignment="1">
      <alignment vertical="center"/>
    </xf>
    <xf numFmtId="0" fontId="27" fillId="0" borderId="4" xfId="0" applyFont="1" applyBorder="1" applyAlignment="1">
      <alignment vertical="center"/>
    </xf>
    <xf numFmtId="0" fontId="18" fillId="3" borderId="33" xfId="0" applyFont="1" applyFill="1" applyBorder="1" applyAlignment="1">
      <alignment vertical="center"/>
    </xf>
    <xf numFmtId="0" fontId="47" fillId="3" borderId="34" xfId="0" applyFont="1" applyFill="1" applyBorder="1" applyAlignment="1">
      <alignment horizontal="left" vertical="center"/>
    </xf>
    <xf numFmtId="0" fontId="28" fillId="3" borderId="34" xfId="0" applyFont="1" applyFill="1" applyBorder="1" applyAlignment="1">
      <alignment horizontal="right" vertical="center"/>
    </xf>
    <xf numFmtId="0" fontId="18" fillId="3" borderId="34" xfId="0" applyFont="1" applyFill="1" applyBorder="1" applyAlignment="1">
      <alignment vertical="center"/>
    </xf>
    <xf numFmtId="0" fontId="18" fillId="3" borderId="34" xfId="0" applyFont="1" applyFill="1" applyBorder="1" applyAlignment="1">
      <alignment horizontal="center" vertical="center"/>
    </xf>
    <xf numFmtId="0" fontId="18" fillId="3" borderId="34" xfId="0" applyFont="1" applyFill="1" applyBorder="1" applyAlignment="1">
      <alignment horizontal="left" vertical="center"/>
    </xf>
    <xf numFmtId="0" fontId="18" fillId="3" borderId="34" xfId="0" applyFont="1" applyFill="1" applyBorder="1" applyAlignment="1">
      <alignment horizontal="left" vertical="center" wrapText="1"/>
    </xf>
    <xf numFmtId="0" fontId="14" fillId="4" borderId="4"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xf>
    <xf numFmtId="0" fontId="14" fillId="4" borderId="4" xfId="0" applyFont="1" applyFill="1" applyBorder="1" applyAlignment="1">
      <alignment horizontal="centerContinuous" vertical="center"/>
    </xf>
    <xf numFmtId="0" fontId="14" fillId="4" borderId="4" xfId="0" applyFont="1" applyFill="1" applyBorder="1" applyAlignment="1">
      <alignment horizontal="centerContinuous" vertical="center" wrapText="1"/>
    </xf>
    <xf numFmtId="10" fontId="27" fillId="0" borderId="4" xfId="22" applyNumberFormat="1" applyFont="1" applyFill="1" applyBorder="1" applyAlignment="1">
      <alignment horizontal="center" vertical="center"/>
    </xf>
    <xf numFmtId="14" fontId="27" fillId="0" borderId="4" xfId="0" applyNumberFormat="1" applyFont="1" applyBorder="1" applyAlignment="1">
      <alignment horizontal="center" vertical="center" wrapText="1"/>
    </xf>
    <xf numFmtId="9" fontId="27" fillId="0" borderId="4" xfId="22" applyFont="1" applyFill="1" applyBorder="1" applyAlignment="1">
      <alignment horizontal="center" vertical="center"/>
    </xf>
    <xf numFmtId="0" fontId="16" fillId="3" borderId="23" xfId="0" applyFont="1" applyFill="1" applyBorder="1" applyAlignment="1">
      <alignment horizontal="center" vertical="center" wrapText="1"/>
    </xf>
    <xf numFmtId="0" fontId="15" fillId="3" borderId="26" xfId="0" applyFont="1" applyFill="1" applyBorder="1" applyAlignment="1" applyProtection="1">
      <alignment vertical="center"/>
      <protection locked="0"/>
    </xf>
    <xf numFmtId="0" fontId="27" fillId="3" borderId="15"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center" vertical="center" wrapText="1"/>
      <protection locked="0"/>
    </xf>
    <xf numFmtId="0" fontId="15" fillId="3" borderId="15" xfId="0" applyFont="1" applyFill="1" applyBorder="1" applyAlignment="1" applyProtection="1">
      <alignment vertical="center" wrapText="1"/>
      <protection locked="0"/>
    </xf>
    <xf numFmtId="0" fontId="15" fillId="3" borderId="15" xfId="0" applyFont="1" applyFill="1" applyBorder="1" applyAlignment="1" applyProtection="1">
      <alignment horizontal="left" vertical="center" wrapText="1"/>
      <protection locked="0"/>
    </xf>
    <xf numFmtId="0" fontId="4" fillId="0" borderId="0" xfId="39"/>
    <xf numFmtId="0" fontId="21" fillId="6" borderId="68" xfId="39" applyFont="1" applyFill="1" applyBorder="1" applyAlignment="1">
      <alignment horizontal="center" vertical="center"/>
    </xf>
    <xf numFmtId="0" fontId="16" fillId="3" borderId="69" xfId="39" applyFont="1" applyFill="1" applyBorder="1" applyAlignment="1">
      <alignment horizontal="center" vertical="center"/>
    </xf>
    <xf numFmtId="0" fontId="16" fillId="3" borderId="70" xfId="39" applyFont="1" applyFill="1" applyBorder="1" applyAlignment="1">
      <alignment horizontal="center" vertical="center"/>
    </xf>
    <xf numFmtId="0" fontId="27" fillId="0" borderId="72" xfId="39" applyFont="1" applyBorder="1" applyAlignment="1">
      <alignment vertical="center" wrapText="1"/>
    </xf>
    <xf numFmtId="0" fontId="27" fillId="0" borderId="72" xfId="39" applyFont="1" applyBorder="1"/>
    <xf numFmtId="0" fontId="27" fillId="0" borderId="73" xfId="39" applyFont="1" applyBorder="1" applyAlignment="1">
      <alignment vertical="center" wrapText="1"/>
    </xf>
    <xf numFmtId="0" fontId="27" fillId="0" borderId="72" xfId="39" applyFont="1" applyBorder="1" applyAlignment="1">
      <alignment horizontal="justify" vertical="center" wrapText="1"/>
    </xf>
    <xf numFmtId="0" fontId="36" fillId="0" borderId="72" xfId="39" applyFont="1" applyBorder="1" applyAlignment="1">
      <alignment vertical="center" wrapText="1"/>
    </xf>
    <xf numFmtId="0" fontId="27" fillId="0" borderId="78" xfId="39" applyFont="1" applyBorder="1" applyAlignment="1">
      <alignment horizontal="justify" vertical="center" wrapText="1"/>
    </xf>
    <xf numFmtId="0" fontId="27" fillId="0" borderId="78" xfId="39" applyFont="1" applyBorder="1"/>
    <xf numFmtId="0" fontId="33" fillId="5" borderId="0" xfId="44" applyFont="1" applyFill="1" applyAlignment="1">
      <alignment horizontal="centerContinuous"/>
    </xf>
    <xf numFmtId="0" fontId="33" fillId="5" borderId="0" xfId="44" applyFont="1" applyFill="1"/>
    <xf numFmtId="0" fontId="1" fillId="0" borderId="0" xfId="44"/>
    <xf numFmtId="0" fontId="33" fillId="5" borderId="0" xfId="44" applyFont="1" applyFill="1" applyAlignment="1">
      <alignment horizontal="center"/>
    </xf>
    <xf numFmtId="0" fontId="29" fillId="0" borderId="0" xfId="39" applyFont="1" applyAlignment="1">
      <alignment horizontal="center" vertical="center" wrapText="1"/>
    </xf>
    <xf numFmtId="0" fontId="4" fillId="0" borderId="0" xfId="39" applyAlignment="1">
      <alignment horizontal="center" wrapText="1"/>
    </xf>
    <xf numFmtId="0" fontId="0" fillId="0" borderId="0" xfId="0" applyAlignment="1">
      <alignment horizontal="center"/>
    </xf>
    <xf numFmtId="0" fontId="0" fillId="0" borderId="4" xfId="0" applyBorder="1" applyAlignment="1">
      <alignment horizontal="center" vertical="center" wrapText="1"/>
    </xf>
    <xf numFmtId="0" fontId="4" fillId="0" borderId="0" xfId="0" applyFont="1" applyAlignment="1">
      <alignment horizont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vertical="center" wrapText="1"/>
    </xf>
    <xf numFmtId="0" fontId="15" fillId="4" borderId="4" xfId="0" applyFont="1" applyFill="1" applyBorder="1" applyAlignment="1">
      <alignment horizontal="center" vertical="center" wrapText="1"/>
    </xf>
    <xf numFmtId="5" fontId="15" fillId="0" borderId="20" xfId="0" applyNumberFormat="1" applyFont="1" applyBorder="1" applyAlignment="1" applyProtection="1">
      <alignment horizontal="center" vertical="center"/>
      <protection locked="0"/>
    </xf>
    <xf numFmtId="176" fontId="27" fillId="5" borderId="4" xfId="22" applyNumberFormat="1" applyFont="1" applyFill="1" applyBorder="1" applyAlignment="1" applyProtection="1">
      <alignment horizontal="center" vertical="center" wrapText="1"/>
      <protection locked="0"/>
    </xf>
    <xf numFmtId="165" fontId="27" fillId="0" borderId="9" xfId="19" applyNumberFormat="1" applyFont="1" applyFill="1" applyBorder="1" applyAlignment="1" applyProtection="1">
      <alignment vertical="center" wrapText="1"/>
      <protection locked="0"/>
    </xf>
    <xf numFmtId="0" fontId="27" fillId="0" borderId="4" xfId="0" applyFont="1" applyBorder="1" applyAlignment="1" applyProtection="1">
      <alignment horizontal="center" vertical="center" wrapText="1"/>
      <protection locked="0"/>
    </xf>
    <xf numFmtId="0" fontId="14" fillId="0" borderId="0" xfId="0" applyFont="1" applyAlignment="1">
      <alignment vertical="center"/>
    </xf>
    <xf numFmtId="0" fontId="27" fillId="0" borderId="72" xfId="39" applyFont="1" applyBorder="1" applyAlignment="1">
      <alignment horizontal="center" vertical="center"/>
    </xf>
    <xf numFmtId="0" fontId="18" fillId="3" borderId="45" xfId="0" applyFont="1" applyFill="1" applyBorder="1" applyAlignment="1">
      <alignment horizontal="center" vertical="center"/>
    </xf>
    <xf numFmtId="0" fontId="17" fillId="0" borderId="36" xfId="0" applyFont="1" applyBorder="1" applyAlignment="1" applyProtection="1">
      <alignment horizontal="center" vertical="center"/>
      <protection locked="0"/>
    </xf>
    <xf numFmtId="0" fontId="14" fillId="0" borderId="20" xfId="0" applyFont="1" applyBorder="1" applyAlignment="1">
      <alignment horizontal="center" vertical="center"/>
    </xf>
    <xf numFmtId="1" fontId="17" fillId="0" borderId="40" xfId="0" applyNumberFormat="1" applyFont="1" applyBorder="1" applyAlignment="1" applyProtection="1">
      <alignment horizontal="center" vertical="center"/>
      <protection locked="0"/>
    </xf>
    <xf numFmtId="0" fontId="16" fillId="3" borderId="45" xfId="0" applyFont="1" applyFill="1" applyBorder="1" applyAlignment="1">
      <alignment horizontal="center" vertical="center" wrapText="1"/>
    </xf>
    <xf numFmtId="15" fontId="27" fillId="0" borderId="4" xfId="0" applyNumberFormat="1" applyFont="1" applyBorder="1" applyAlignment="1" applyProtection="1">
      <alignment horizontal="center" vertical="center" wrapText="1"/>
      <protection locked="0"/>
    </xf>
    <xf numFmtId="0" fontId="14" fillId="0" borderId="43" xfId="0" applyFont="1" applyBorder="1" applyAlignment="1">
      <alignment horizontal="center" vertical="center"/>
    </xf>
    <xf numFmtId="0" fontId="15" fillId="0" borderId="40" xfId="0" applyFont="1" applyBorder="1" applyAlignment="1" applyProtection="1">
      <alignment horizontal="center" vertical="center" wrapText="1"/>
      <protection locked="0"/>
    </xf>
    <xf numFmtId="0" fontId="27" fillId="0" borderId="30" xfId="0" applyFont="1" applyBorder="1" applyAlignment="1" applyProtection="1">
      <alignment horizontal="center" vertical="top" wrapText="1"/>
      <protection locked="0"/>
    </xf>
    <xf numFmtId="0" fontId="27" fillId="0" borderId="0" xfId="0" applyFont="1" applyAlignment="1" applyProtection="1">
      <alignment horizontal="center" vertical="top" wrapText="1"/>
      <protection locked="0"/>
    </xf>
    <xf numFmtId="0" fontId="27" fillId="0" borderId="47" xfId="0" applyFont="1" applyBorder="1" applyAlignment="1" applyProtection="1">
      <alignment horizontal="center" vertical="top" wrapText="1"/>
      <protection locked="0"/>
    </xf>
    <xf numFmtId="0" fontId="27" fillId="0" borderId="49" xfId="0" applyFont="1" applyBorder="1" applyAlignment="1" applyProtection="1">
      <alignment horizontal="center" vertical="top" wrapText="1"/>
      <protection locked="0"/>
    </xf>
    <xf numFmtId="0" fontId="27" fillId="0" borderId="65" xfId="0" applyFont="1" applyBorder="1" applyAlignment="1" applyProtection="1">
      <alignment horizontal="center" vertical="top" wrapText="1"/>
      <protection locked="0"/>
    </xf>
    <xf numFmtId="0" fontId="27" fillId="0" borderId="51" xfId="0" applyFont="1" applyBorder="1" applyAlignment="1" applyProtection="1">
      <alignment horizontal="center" vertical="top" wrapText="1"/>
      <protection locked="0"/>
    </xf>
    <xf numFmtId="0" fontId="13" fillId="0" borderId="0" xfId="0" applyFont="1" applyAlignment="1">
      <alignment horizontal="center" vertical="center" wrapText="1"/>
    </xf>
    <xf numFmtId="14" fontId="17" fillId="0" borderId="20" xfId="0" applyNumberFormat="1" applyFont="1" applyBorder="1" applyAlignment="1" applyProtection="1">
      <alignment horizontal="center" vertical="center" wrapText="1"/>
      <protection locked="0"/>
    </xf>
    <xf numFmtId="0" fontId="27" fillId="0" borderId="9" xfId="19" applyNumberFormat="1" applyFont="1" applyFill="1" applyBorder="1" applyAlignment="1" applyProtection="1">
      <alignment vertical="center" wrapText="1"/>
      <protection locked="0"/>
    </xf>
    <xf numFmtId="14" fontId="27" fillId="0" borderId="4" xfId="0" applyNumberFormat="1" applyFont="1" applyBorder="1" applyAlignment="1" applyProtection="1">
      <alignment horizontal="center" vertical="center" wrapText="1"/>
      <protection locked="0"/>
    </xf>
    <xf numFmtId="0" fontId="30" fillId="0" borderId="4" xfId="40" applyFill="1" applyBorder="1" applyAlignment="1" applyProtection="1">
      <alignment horizontal="center" vertical="center" wrapText="1"/>
      <protection locked="0"/>
    </xf>
    <xf numFmtId="15" fontId="27" fillId="0" borderId="4" xfId="0" applyNumberFormat="1" applyFont="1" applyBorder="1" applyAlignment="1">
      <alignment horizontal="center" vertical="center" wrapText="1"/>
    </xf>
    <xf numFmtId="49" fontId="27" fillId="0" borderId="9" xfId="19" applyNumberFormat="1" applyFont="1" applyFill="1" applyBorder="1" applyAlignment="1" applyProtection="1">
      <alignment vertical="center" wrapText="1"/>
      <protection locked="0"/>
    </xf>
    <xf numFmtId="0" fontId="15" fillId="4" borderId="4" xfId="0" applyFont="1" applyFill="1" applyBorder="1" applyAlignment="1" applyProtection="1">
      <alignment horizontal="center" vertical="center" wrapText="1"/>
      <protection locked="0"/>
    </xf>
    <xf numFmtId="0" fontId="14" fillId="4" borderId="54"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5" xfId="0" applyFont="1" applyFill="1" applyBorder="1" applyAlignment="1">
      <alignment horizontal="center" vertical="center"/>
    </xf>
    <xf numFmtId="0" fontId="17" fillId="0" borderId="20"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wrapText="1"/>
      <protection locked="0"/>
    </xf>
    <xf numFmtId="176" fontId="27" fillId="0" borderId="4" xfId="22" applyNumberFormat="1" applyFont="1" applyFill="1" applyBorder="1" applyAlignment="1" applyProtection="1">
      <alignment horizontal="center" vertical="center" wrapText="1"/>
      <protection locked="0"/>
    </xf>
    <xf numFmtId="176" fontId="27" fillId="3" borderId="20" xfId="22" applyNumberFormat="1" applyFont="1" applyFill="1" applyBorder="1" applyAlignment="1" applyProtection="1">
      <alignment horizontal="center" vertical="center" wrapText="1"/>
      <protection locked="0"/>
    </xf>
    <xf numFmtId="0" fontId="15" fillId="4" borderId="4" xfId="0" applyFont="1" applyFill="1" applyBorder="1" applyAlignment="1">
      <alignment horizontal="center" vertical="center"/>
    </xf>
    <xf numFmtId="0" fontId="14" fillId="4" borderId="79"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80" xfId="0" applyFont="1" applyFill="1" applyBorder="1" applyAlignment="1">
      <alignment horizontal="center" vertical="center"/>
    </xf>
    <xf numFmtId="0" fontId="15" fillId="4" borderId="4" xfId="0" applyFont="1" applyFill="1" applyBorder="1" applyAlignment="1">
      <alignment horizontal="center" vertical="center" wrapText="1"/>
    </xf>
    <xf numFmtId="176" fontId="27" fillId="0" borderId="20" xfId="22" applyNumberFormat="1" applyFont="1" applyFill="1" applyBorder="1" applyAlignment="1" applyProtection="1">
      <alignment horizontal="center" vertical="center" wrapText="1"/>
      <protection locked="0"/>
    </xf>
    <xf numFmtId="5" fontId="15" fillId="0" borderId="5" xfId="0" applyNumberFormat="1" applyFont="1" applyBorder="1" applyAlignment="1" applyProtection="1">
      <alignment horizontal="center" vertical="center"/>
      <protection locked="0"/>
    </xf>
    <xf numFmtId="5" fontId="15" fillId="0" borderId="20" xfId="0" applyNumberFormat="1" applyFont="1" applyBorder="1" applyAlignment="1" applyProtection="1">
      <alignment horizontal="center" vertical="center"/>
      <protection locked="0"/>
    </xf>
    <xf numFmtId="5" fontId="15" fillId="0" borderId="9" xfId="0" applyNumberFormat="1" applyFont="1" applyBorder="1" applyAlignment="1" applyProtection="1">
      <alignment horizontal="center" vertical="center"/>
      <protection locked="0"/>
    </xf>
    <xf numFmtId="0" fontId="15" fillId="4" borderId="55" xfId="0" applyFont="1" applyFill="1" applyBorder="1" applyAlignment="1" applyProtection="1">
      <alignment horizontal="center" vertical="center"/>
      <protection locked="0"/>
    </xf>
    <xf numFmtId="0" fontId="15" fillId="4" borderId="56" xfId="0" applyFont="1" applyFill="1" applyBorder="1" applyAlignment="1" applyProtection="1">
      <alignment horizontal="center" vertical="center"/>
      <protection locked="0"/>
    </xf>
    <xf numFmtId="3" fontId="15" fillId="4" borderId="4" xfId="0" applyNumberFormat="1" applyFont="1" applyFill="1" applyBorder="1" applyAlignment="1" applyProtection="1">
      <alignment horizontal="center" vertical="center"/>
      <protection locked="0"/>
    </xf>
    <xf numFmtId="0" fontId="15" fillId="0" borderId="1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5" fillId="0" borderId="63"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4" borderId="6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27" fillId="5" borderId="4" xfId="0" applyFont="1" applyFill="1" applyBorder="1" applyAlignment="1" applyProtection="1">
      <alignment horizontal="left" vertical="center" wrapText="1"/>
      <protection locked="0"/>
    </xf>
    <xf numFmtId="176" fontId="27" fillId="5" borderId="4" xfId="22" applyNumberFormat="1" applyFont="1" applyFill="1" applyBorder="1" applyAlignment="1" applyProtection="1">
      <alignment horizontal="center" vertical="center" wrapText="1"/>
      <protection locked="0"/>
    </xf>
    <xf numFmtId="0" fontId="15" fillId="4" borderId="22" xfId="0" applyFont="1" applyFill="1" applyBorder="1" applyAlignment="1">
      <alignment horizontal="center" vertical="center" wrapText="1"/>
    </xf>
    <xf numFmtId="0" fontId="15" fillId="4" borderId="24" xfId="0" applyFont="1" applyFill="1" applyBorder="1" applyAlignment="1">
      <alignment horizontal="center" vertical="center"/>
    </xf>
    <xf numFmtId="9" fontId="15" fillId="4" borderId="23" xfId="0" applyNumberFormat="1" applyFont="1" applyFill="1" applyBorder="1" applyAlignment="1">
      <alignment horizontal="center" vertical="center" wrapText="1"/>
    </xf>
    <xf numFmtId="9" fontId="15" fillId="4" borderId="4" xfId="0" applyNumberFormat="1"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4" borderId="23" xfId="0" applyFont="1" applyFill="1" applyBorder="1" applyAlignment="1">
      <alignment horizontal="center" vertical="center"/>
    </xf>
    <xf numFmtId="0" fontId="14" fillId="4" borderId="4" xfId="0" applyFont="1" applyFill="1" applyBorder="1" applyAlignment="1">
      <alignment horizontal="center" vertical="center"/>
    </xf>
    <xf numFmtId="0" fontId="16" fillId="3"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6" fillId="3" borderId="22" xfId="0" applyFont="1" applyFill="1" applyBorder="1" applyAlignment="1">
      <alignment horizontal="center" vertical="center" wrapText="1"/>
    </xf>
    <xf numFmtId="9" fontId="14" fillId="4" borderId="4" xfId="0" applyNumberFormat="1" applyFont="1" applyFill="1" applyBorder="1" applyAlignment="1">
      <alignment horizontal="center" vertical="center" wrapText="1"/>
    </xf>
    <xf numFmtId="0" fontId="15" fillId="6" borderId="72" xfId="39" applyFont="1" applyFill="1" applyBorder="1" applyAlignment="1">
      <alignment horizontal="center" vertical="center" wrapText="1"/>
    </xf>
    <xf numFmtId="0" fontId="21" fillId="5" borderId="44" xfId="39" applyFont="1" applyFill="1" applyBorder="1" applyAlignment="1">
      <alignment horizontal="center" vertical="center"/>
    </xf>
    <xf numFmtId="0" fontId="21" fillId="5" borderId="45" xfId="39" applyFont="1" applyFill="1" applyBorder="1" applyAlignment="1">
      <alignment horizontal="center" vertical="center"/>
    </xf>
    <xf numFmtId="0" fontId="21" fillId="5" borderId="67" xfId="39" applyFont="1" applyFill="1" applyBorder="1" applyAlignment="1">
      <alignment horizontal="center" vertical="center"/>
    </xf>
    <xf numFmtId="0" fontId="27" fillId="0" borderId="44" xfId="39" applyFont="1" applyBorder="1" applyAlignment="1">
      <alignment horizontal="center" vertical="center" wrapText="1"/>
    </xf>
    <xf numFmtId="0" fontId="27" fillId="0" borderId="45" xfId="39" applyFont="1" applyBorder="1" applyAlignment="1">
      <alignment horizontal="center" vertical="center" wrapText="1"/>
    </xf>
    <xf numFmtId="0" fontId="27" fillId="0" borderId="67" xfId="39" applyFont="1" applyBorder="1" applyAlignment="1">
      <alignment horizontal="center" vertical="center" wrapText="1"/>
    </xf>
    <xf numFmtId="0" fontId="15" fillId="6" borderId="71" xfId="39" applyFont="1" applyFill="1" applyBorder="1" applyAlignment="1">
      <alignment horizontal="center" vertical="center" wrapText="1"/>
    </xf>
    <xf numFmtId="0" fontId="15" fillId="6" borderId="73" xfId="39" applyFont="1" applyFill="1" applyBorder="1" applyAlignment="1">
      <alignment horizontal="center" vertical="center" wrapText="1"/>
    </xf>
    <xf numFmtId="0" fontId="15" fillId="6" borderId="74" xfId="39" applyFont="1" applyFill="1" applyBorder="1" applyAlignment="1">
      <alignment horizontal="center" vertical="center" wrapText="1"/>
    </xf>
    <xf numFmtId="0" fontId="15" fillId="6" borderId="75" xfId="39" applyFont="1" applyFill="1" applyBorder="1" applyAlignment="1">
      <alignment horizontal="center" vertical="center" wrapText="1"/>
    </xf>
    <xf numFmtId="0" fontId="15" fillId="6" borderId="76" xfId="39" applyFont="1" applyFill="1" applyBorder="1" applyAlignment="1">
      <alignment horizontal="center" vertical="center" wrapText="1"/>
    </xf>
    <xf numFmtId="0" fontId="15" fillId="6" borderId="77" xfId="39" applyFont="1" applyFill="1" applyBorder="1" applyAlignment="1">
      <alignment horizontal="center" vertical="center" wrapText="1"/>
    </xf>
    <xf numFmtId="0" fontId="29" fillId="0" borderId="0" xfId="39" applyFont="1" applyAlignment="1">
      <alignment horizontal="center" vertical="center" wrapText="1"/>
    </xf>
    <xf numFmtId="0" fontId="31" fillId="5" borderId="0" xfId="40" applyFont="1" applyFill="1" applyBorder="1" applyAlignment="1" applyProtection="1">
      <alignment horizontal="left" vertical="center" wrapText="1"/>
    </xf>
    <xf numFmtId="0" fontId="32" fillId="5" borderId="0" xfId="40" applyFont="1" applyFill="1" applyBorder="1" applyAlignment="1" applyProtection="1">
      <alignment horizontal="center" vertical="center" wrapText="1"/>
    </xf>
    <xf numFmtId="0" fontId="15" fillId="6" borderId="78" xfId="39" applyFont="1" applyFill="1" applyBorder="1" applyAlignment="1">
      <alignment horizontal="center" vertical="center" wrapText="1"/>
    </xf>
    <xf numFmtId="0" fontId="29" fillId="5" borderId="0" xfId="39" applyFont="1" applyFill="1" applyAlignment="1">
      <alignment horizontal="center" vertical="center" wrapText="1"/>
    </xf>
    <xf numFmtId="0" fontId="32" fillId="5" borderId="0" xfId="39" applyFont="1" applyFill="1" applyAlignment="1">
      <alignment horizontal="left" vertical="center" wrapText="1"/>
    </xf>
    <xf numFmtId="0" fontId="31" fillId="5" borderId="0" xfId="39" applyFont="1" applyFill="1" applyAlignment="1">
      <alignment horizontal="left" vertical="center" wrapText="1"/>
    </xf>
    <xf numFmtId="0" fontId="32" fillId="5" borderId="0" xfId="39" applyFont="1" applyFill="1" applyAlignment="1">
      <alignment horizontal="center" vertical="center" wrapText="1"/>
    </xf>
    <xf numFmtId="0" fontId="32" fillId="5" borderId="0" xfId="39" applyFont="1" applyFill="1" applyAlignment="1">
      <alignment vertical="center" wrapText="1"/>
    </xf>
    <xf numFmtId="0" fontId="35" fillId="5" borderId="0" xfId="40" applyFont="1" applyFill="1" applyBorder="1" applyAlignment="1" applyProtection="1">
      <alignment horizontal="center" vertical="center" wrapText="1"/>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21" fillId="5" borderId="0" xfId="0" applyFont="1" applyFill="1" applyAlignment="1">
      <alignment horizontal="center" vertical="center"/>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10" xfId="0" applyFont="1" applyFill="1" applyBorder="1" applyAlignment="1">
      <alignment horizontal="left" vertical="center"/>
    </xf>
    <xf numFmtId="0" fontId="4" fillId="5" borderId="21"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12" xfId="0" applyFont="1" applyFill="1" applyBorder="1" applyAlignment="1">
      <alignment horizontal="left" vertical="center"/>
    </xf>
    <xf numFmtId="0" fontId="19" fillId="6" borderId="57" xfId="0" applyFont="1" applyFill="1" applyBorder="1" applyAlignment="1">
      <alignment horizontal="center" vertical="center" wrapText="1"/>
    </xf>
    <xf numFmtId="0" fontId="19" fillId="6" borderId="66" xfId="0" applyFont="1" applyFill="1" applyBorder="1" applyAlignment="1">
      <alignment horizontal="center" vertical="center" wrapText="1"/>
    </xf>
    <xf numFmtId="0" fontId="19" fillId="6" borderId="59" xfId="0" applyFont="1" applyFill="1" applyBorder="1" applyAlignment="1">
      <alignment horizontal="center" vertical="center" wrapText="1"/>
    </xf>
    <xf numFmtId="0" fontId="29" fillId="0" borderId="0" xfId="39" applyFont="1" applyAlignment="1">
      <alignment horizontal="left" vertical="center" wrapText="1"/>
    </xf>
    <xf numFmtId="0" fontId="29" fillId="5" borderId="0" xfId="39" applyFont="1" applyFill="1" applyAlignment="1">
      <alignment vertical="center" wrapText="1"/>
    </xf>
    <xf numFmtId="14" fontId="14" fillId="0" borderId="20" xfId="0" applyNumberFormat="1" applyFont="1" applyBorder="1" applyAlignment="1">
      <alignment vertical="center"/>
    </xf>
  </cellXfs>
  <cellStyles count="45">
    <cellStyle name="Cabecera 1" xfId="1" xr:uid="{00000000-0005-0000-0000-000000000000}"/>
    <cellStyle name="Cabecera 2" xfId="2" xr:uid="{00000000-0005-0000-0000-000001000000}"/>
    <cellStyle name="Comma" xfId="19" xr:uid="{00000000-0005-0000-0000-000002000000}"/>
    <cellStyle name="Comma [0]_PIB" xfId="3" xr:uid="{00000000-0005-0000-0000-000003000000}"/>
    <cellStyle name="Comma_confisGOBjul2500" xfId="4" xr:uid="{00000000-0005-0000-0000-000004000000}"/>
    <cellStyle name="Comma0" xfId="5" xr:uid="{00000000-0005-0000-0000-000005000000}"/>
    <cellStyle name="Currency" xfId="6" xr:uid="{00000000-0005-0000-0000-000006000000}"/>
    <cellStyle name="Currency [0]_PIB" xfId="7" xr:uid="{00000000-0005-0000-0000-000007000000}"/>
    <cellStyle name="Currency_confisGOBjul2500" xfId="8" xr:uid="{00000000-0005-0000-0000-000008000000}"/>
    <cellStyle name="Currency0" xfId="9" xr:uid="{00000000-0005-0000-0000-000009000000}"/>
    <cellStyle name="Date" xfId="10" xr:uid="{00000000-0005-0000-0000-00000A000000}"/>
    <cellStyle name="Euro" xfId="11" xr:uid="{00000000-0005-0000-0000-00000B000000}"/>
    <cellStyle name="Fecha" xfId="12" xr:uid="{00000000-0005-0000-0000-00000C000000}"/>
    <cellStyle name="Fijo" xfId="13" xr:uid="{00000000-0005-0000-0000-00000D000000}"/>
    <cellStyle name="Fixed" xfId="14" xr:uid="{00000000-0005-0000-0000-00000E000000}"/>
    <cellStyle name="Heading 1" xfId="15" xr:uid="{00000000-0005-0000-0000-00000F000000}"/>
    <cellStyle name="Heading 2" xfId="16" xr:uid="{00000000-0005-0000-0000-000010000000}"/>
    <cellStyle name="Heading1" xfId="17" xr:uid="{00000000-0005-0000-0000-000011000000}"/>
    <cellStyle name="Heading2" xfId="18" xr:uid="{00000000-0005-0000-0000-000012000000}"/>
    <cellStyle name="Hipervínculo" xfId="40" builtinId="8"/>
    <cellStyle name="Millares [0]" xfId="42" builtinId="6"/>
    <cellStyle name="Monetario" xfId="20" xr:uid="{00000000-0005-0000-0000-000015000000}"/>
    <cellStyle name="Monetario0" xfId="21" xr:uid="{00000000-0005-0000-0000-000016000000}"/>
    <cellStyle name="Normal" xfId="0" builtinId="0"/>
    <cellStyle name="Normal 2" xfId="38" xr:uid="{00000000-0005-0000-0000-000018000000}"/>
    <cellStyle name="Normal 2 2" xfId="44" xr:uid="{5AA9EF07-97BC-4117-8BF2-6EE19A7DA858}"/>
    <cellStyle name="Normal 3" xfId="41" xr:uid="{00000000-0005-0000-0000-000056000000}"/>
    <cellStyle name="Normal 7" xfId="39" xr:uid="{00000000-0005-0000-0000-000019000000}"/>
    <cellStyle name="Percent" xfId="22" xr:uid="{00000000-0005-0000-0000-00001A000000}"/>
    <cellStyle name="Porcentaje 2" xfId="43" xr:uid="{F428F0ED-9E0F-49B1-A703-F2C0363C252C}"/>
    <cellStyle name="Punto" xfId="23" xr:uid="{00000000-0005-0000-0000-00001C000000}"/>
    <cellStyle name="Punto0" xfId="24" xr:uid="{00000000-0005-0000-0000-00001D000000}"/>
    <cellStyle name="Resumen" xfId="25" xr:uid="{00000000-0005-0000-0000-00001E000000}"/>
    <cellStyle name="Text" xfId="26" xr:uid="{00000000-0005-0000-0000-00001F000000}"/>
    <cellStyle name="Total" xfId="27" builtinId="25" customBuiltin="1"/>
    <cellStyle name="ДАТА" xfId="28" xr:uid="{00000000-0005-0000-0000-000021000000}"/>
    <cellStyle name="ДЕНЕЖНЫЙ_BOPENGC" xfId="29" xr:uid="{00000000-0005-0000-0000-000022000000}"/>
    <cellStyle name="ЗАГОЛОВОК1" xfId="30" xr:uid="{00000000-0005-0000-0000-000023000000}"/>
    <cellStyle name="ЗАГОЛОВОК2" xfId="31" xr:uid="{00000000-0005-0000-0000-000024000000}"/>
    <cellStyle name="ИТОГОВЫЙ" xfId="32" xr:uid="{00000000-0005-0000-0000-000025000000}"/>
    <cellStyle name="Обычный_BOPENGC" xfId="33" xr:uid="{00000000-0005-0000-0000-000026000000}"/>
    <cellStyle name="ПРОЦЕНТНЫЙ_BOPENGC" xfId="34" xr:uid="{00000000-0005-0000-0000-000027000000}"/>
    <cellStyle name="ТЕКСТ" xfId="35" xr:uid="{00000000-0005-0000-0000-000028000000}"/>
    <cellStyle name="ФИКСИРОВАННЫЙ" xfId="36" xr:uid="{00000000-0005-0000-0000-000029000000}"/>
    <cellStyle name="ФИНАНСОВЫЙ_BOPENGC" xfId="37"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137890</xdr:rowOff>
    </xdr:from>
    <xdr:to>
      <xdr:col>2</xdr:col>
      <xdr:colOff>336029</xdr:colOff>
      <xdr:row>1</xdr:row>
      <xdr:rowOff>552021</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889" y="248726"/>
          <a:ext cx="2001676"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2383</xdr:colOff>
      <xdr:row>0</xdr:row>
      <xdr:rowOff>113180</xdr:rowOff>
    </xdr:from>
    <xdr:ext cx="2102641" cy="319775"/>
    <xdr:pic>
      <xdr:nvPicPr>
        <xdr:cNvPr id="2" name="Imagen 4">
          <a:extLst>
            <a:ext uri="{FF2B5EF4-FFF2-40B4-BE49-F238E27FC236}">
              <a16:creationId xmlns:a16="http://schemas.microsoft.com/office/drawing/2014/main" id="{5846CEFC-B3EF-4424-9828-5441810A8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7633" y="113180"/>
          <a:ext cx="2102641" cy="3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laneacionnacional-my.sharepoint.com/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 val="CODE LIST"/>
      <sheetName val="RESUOPE"/>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ngel@mintransporte.gov.co" TargetMode="External"/><Relationship Id="rId2" Type="http://schemas.openxmlformats.org/officeDocument/2006/relationships/hyperlink" Target="mailto:sangel@mintransporte.gov.co" TargetMode="External"/><Relationship Id="rId1" Type="http://schemas.openxmlformats.org/officeDocument/2006/relationships/hyperlink" Target="mailto:sangel@mintransporte.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angel@mintransporte.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T99"/>
  <sheetViews>
    <sheetView showGridLines="0" tabSelected="1" topLeftCell="B1" zoomScaleNormal="100" zoomScaleSheetLayoutView="20" zoomScalePageLayoutView="35" workbookViewId="0">
      <selection activeCell="B3" sqref="B3"/>
    </sheetView>
  </sheetViews>
  <sheetFormatPr baseColWidth="10" defaultColWidth="10.85546875" defaultRowHeight="33.75" customHeight="1"/>
  <cols>
    <col min="1" max="1" width="1.42578125" style="16" customWidth="1"/>
    <col min="2" max="2" width="24.42578125" style="19" customWidth="1"/>
    <col min="3" max="3" width="14.5703125" style="20" customWidth="1"/>
    <col min="4" max="4" width="91.42578125" style="19" customWidth="1"/>
    <col min="5" max="5" width="14.42578125" style="19" customWidth="1"/>
    <col min="6" max="6" width="17.42578125" style="19" customWidth="1"/>
    <col min="7" max="10" width="17.7109375" style="19" customWidth="1"/>
    <col min="11" max="11" width="12.5703125" style="19" customWidth="1"/>
    <col min="12" max="12" width="13.140625" style="19" customWidth="1"/>
    <col min="13" max="13" width="12.85546875" style="142" customWidth="1"/>
    <col min="14" max="14" width="37.85546875" style="19" customWidth="1"/>
    <col min="15" max="15" width="64.28515625" style="19" customWidth="1"/>
    <col min="16" max="16" width="16.42578125" style="142" customWidth="1"/>
    <col min="17" max="18" width="12.42578125" style="19" customWidth="1"/>
    <col min="19" max="51" width="8.140625" style="19" customWidth="1"/>
    <col min="52" max="83" width="7.85546875" style="21" customWidth="1"/>
    <col min="84" max="84" width="11.140625" style="21" customWidth="1"/>
    <col min="85" max="212" width="12" style="19" customWidth="1"/>
    <col min="213" max="213" width="11.140625" style="19" customWidth="1"/>
    <col min="214" max="214" width="11.5703125" style="19" customWidth="1"/>
    <col min="215" max="215" width="19" style="19" customWidth="1"/>
    <col min="216" max="216" width="14.140625" style="19" customWidth="1"/>
    <col min="217" max="217" width="15.42578125" style="19" customWidth="1"/>
    <col min="218" max="218" width="14.140625" style="19" customWidth="1"/>
    <col min="219" max="219" width="9.85546875" style="19" customWidth="1"/>
    <col min="220" max="221" width="15.42578125" style="19" customWidth="1"/>
    <col min="222" max="222" width="19" style="19" customWidth="1"/>
    <col min="223" max="223" width="14.140625" style="19" customWidth="1"/>
    <col min="224" max="224" width="15.42578125" style="19" customWidth="1"/>
    <col min="225" max="225" width="14.140625" style="19" customWidth="1"/>
    <col min="226" max="226" width="9.85546875" style="19" customWidth="1"/>
    <col min="227" max="228" width="15.42578125" style="19" customWidth="1"/>
    <col min="229" max="16384" width="10.85546875" style="19"/>
  </cols>
  <sheetData>
    <row r="1" spans="1:228" s="16" customFormat="1" ht="9" customHeight="1" thickBot="1">
      <c r="C1" s="17"/>
      <c r="M1" s="159"/>
      <c r="P1" s="159"/>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row>
    <row r="2" spans="1:228" ht="53.25" customHeight="1" thickBot="1">
      <c r="B2" s="45"/>
      <c r="C2" s="46"/>
      <c r="D2" s="46"/>
      <c r="E2" s="46"/>
      <c r="F2" s="46"/>
      <c r="G2" s="46"/>
      <c r="H2" s="46"/>
      <c r="I2" s="46"/>
      <c r="J2" s="46"/>
      <c r="K2" s="46"/>
      <c r="L2" s="46"/>
      <c r="M2" s="213"/>
      <c r="N2" s="46"/>
      <c r="O2" s="46"/>
      <c r="P2" s="213"/>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row>
    <row r="3" spans="1:228" ht="21" customHeight="1">
      <c r="B3" s="84" t="s">
        <v>0</v>
      </c>
      <c r="C3" s="85"/>
      <c r="D3" s="86" t="s">
        <v>311</v>
      </c>
      <c r="E3" s="52"/>
      <c r="F3" s="52"/>
      <c r="G3" s="52"/>
      <c r="H3" s="52"/>
      <c r="I3" s="52"/>
      <c r="J3" s="52"/>
      <c r="K3" s="52"/>
      <c r="L3" s="52"/>
      <c r="M3" s="214"/>
      <c r="N3" s="52"/>
      <c r="O3" s="52"/>
      <c r="P3" s="214"/>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row>
    <row r="4" spans="1:228" ht="16.5">
      <c r="B4" s="57" t="s">
        <v>1</v>
      </c>
      <c r="C4" s="58">
        <v>4104</v>
      </c>
      <c r="D4" s="58"/>
      <c r="E4" s="78"/>
      <c r="F4" s="79"/>
      <c r="G4" s="89" t="s">
        <v>2</v>
      </c>
      <c r="H4" s="319">
        <v>44771</v>
      </c>
      <c r="I4" s="77"/>
      <c r="J4" s="80"/>
      <c r="K4" s="89" t="s">
        <v>3</v>
      </c>
      <c r="L4" s="58"/>
      <c r="M4" s="215"/>
      <c r="N4" s="77"/>
      <c r="O4" s="77"/>
      <c r="P4" s="228"/>
      <c r="Q4" s="77"/>
      <c r="R4" s="76"/>
      <c r="S4" s="81" t="s">
        <v>4</v>
      </c>
      <c r="T4" s="81"/>
      <c r="U4" s="81"/>
      <c r="V4" s="81"/>
      <c r="W4" s="81"/>
      <c r="X4" s="81"/>
      <c r="Y4" s="81"/>
      <c r="Z4" s="81"/>
      <c r="AA4" s="81"/>
      <c r="AB4" s="238" t="s">
        <v>213</v>
      </c>
      <c r="AC4" s="238"/>
      <c r="AD4" s="239"/>
      <c r="AE4" s="81"/>
      <c r="AF4" s="81"/>
      <c r="AG4" s="81"/>
      <c r="AH4" s="81"/>
      <c r="AI4" s="81"/>
      <c r="AJ4" s="81"/>
      <c r="AK4" s="81"/>
      <c r="AL4" s="81"/>
      <c r="AM4" s="81"/>
      <c r="AN4" s="81"/>
      <c r="AO4" s="81"/>
      <c r="AP4" s="81"/>
      <c r="AQ4" s="81"/>
      <c r="AR4" s="81"/>
      <c r="AS4" s="81"/>
      <c r="AT4" s="81"/>
      <c r="AU4" s="81"/>
      <c r="AV4" s="81"/>
      <c r="AW4" s="81"/>
      <c r="AX4" s="58"/>
      <c r="AY4" s="58"/>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G4" s="83" t="s">
        <v>5</v>
      </c>
      <c r="CH4" s="82"/>
      <c r="CI4" s="81" t="s">
        <v>312</v>
      </c>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44"/>
      <c r="HF4" s="44"/>
      <c r="HG4" s="44"/>
      <c r="HH4" s="44"/>
      <c r="HI4" s="44"/>
      <c r="HJ4" s="44"/>
      <c r="HK4" s="44"/>
      <c r="HL4" s="44"/>
      <c r="HM4" s="44"/>
      <c r="HN4" s="44"/>
      <c r="HO4" s="44"/>
      <c r="HP4" s="44"/>
      <c r="HQ4" s="44"/>
      <c r="HR4" s="44"/>
      <c r="HS4" s="44"/>
      <c r="HT4" s="44"/>
    </row>
    <row r="5" spans="1:228" ht="21" customHeight="1" thickBot="1">
      <c r="B5" s="87" t="s">
        <v>6</v>
      </c>
      <c r="C5" s="88"/>
      <c r="D5" s="88" t="s">
        <v>388</v>
      </c>
      <c r="E5" s="43"/>
      <c r="F5" s="43"/>
      <c r="G5" s="43"/>
      <c r="H5" s="43"/>
      <c r="I5" s="43"/>
      <c r="J5" s="43"/>
      <c r="K5" s="43"/>
      <c r="L5" s="43"/>
      <c r="M5" s="216"/>
      <c r="N5" s="43"/>
      <c r="O5" s="43"/>
      <c r="P5" s="216"/>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row>
    <row r="6" spans="1:228" ht="33.75" customHeight="1" thickBot="1">
      <c r="B6" s="39"/>
      <c r="C6" s="40"/>
      <c r="D6" s="40"/>
      <c r="E6" s="40"/>
      <c r="F6" s="40"/>
      <c r="G6" s="40"/>
      <c r="H6" s="40"/>
      <c r="I6" s="40"/>
      <c r="J6" s="40"/>
      <c r="K6" s="40"/>
      <c r="L6" s="40"/>
      <c r="M6" s="217"/>
      <c r="N6" s="40"/>
      <c r="O6" s="40"/>
      <c r="P6" s="217"/>
      <c r="Q6" s="42"/>
      <c r="R6" s="42" t="s">
        <v>7</v>
      </c>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109"/>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1"/>
      <c r="HG6" s="42"/>
      <c r="HH6" s="42"/>
      <c r="HI6" s="42"/>
      <c r="HJ6" s="42"/>
      <c r="HK6" s="42"/>
      <c r="HL6" s="42"/>
      <c r="HM6" s="42"/>
      <c r="HN6" s="42"/>
      <c r="HO6" s="42"/>
      <c r="HP6" s="42"/>
      <c r="HQ6" s="42"/>
      <c r="HR6" s="42"/>
      <c r="HS6" s="42"/>
      <c r="HT6" s="42"/>
    </row>
    <row r="7" spans="1:228" ht="39.75" customHeight="1">
      <c r="B7" s="269" t="s">
        <v>8</v>
      </c>
      <c r="C7" s="271" t="s">
        <v>9</v>
      </c>
      <c r="D7" s="275" t="s">
        <v>10</v>
      </c>
      <c r="E7" s="271" t="s">
        <v>11</v>
      </c>
      <c r="F7" s="264" t="s">
        <v>12</v>
      </c>
      <c r="G7" s="64" t="s">
        <v>13</v>
      </c>
      <c r="H7" s="64"/>
      <c r="I7" s="64"/>
      <c r="J7" s="64"/>
      <c r="K7" s="64" t="s">
        <v>14</v>
      </c>
      <c r="L7" s="64"/>
      <c r="M7" s="245" t="s">
        <v>15</v>
      </c>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7"/>
      <c r="AZ7" s="65" t="s">
        <v>16</v>
      </c>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111" t="s">
        <v>17</v>
      </c>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3"/>
      <c r="HF7" s="235" t="s">
        <v>10</v>
      </c>
      <c r="HG7" s="110" t="s">
        <v>309</v>
      </c>
      <c r="HH7" s="101"/>
      <c r="HI7" s="101"/>
      <c r="HJ7" s="101"/>
      <c r="HK7" s="110"/>
      <c r="HL7" s="110"/>
      <c r="HM7" s="110"/>
      <c r="HN7" s="110" t="s">
        <v>308</v>
      </c>
      <c r="HO7" s="101"/>
      <c r="HP7" s="101"/>
      <c r="HQ7" s="101"/>
      <c r="HR7" s="110"/>
      <c r="HS7" s="110"/>
      <c r="HT7" s="110"/>
    </row>
    <row r="8" spans="1:228" ht="41.25" customHeight="1">
      <c r="B8" s="270"/>
      <c r="C8" s="272"/>
      <c r="D8" s="244"/>
      <c r="E8" s="272"/>
      <c r="F8" s="265"/>
      <c r="G8" s="244" t="s">
        <v>18</v>
      </c>
      <c r="H8" s="248" t="s">
        <v>19</v>
      </c>
      <c r="I8" s="248" t="s">
        <v>20</v>
      </c>
      <c r="J8" s="248" t="s">
        <v>21</v>
      </c>
      <c r="K8" s="248" t="s">
        <v>22</v>
      </c>
      <c r="L8" s="248" t="s">
        <v>23</v>
      </c>
      <c r="M8" s="244" t="s">
        <v>24</v>
      </c>
      <c r="N8" s="244" t="s">
        <v>25</v>
      </c>
      <c r="O8" s="248" t="s">
        <v>26</v>
      </c>
      <c r="P8" s="248" t="s">
        <v>27</v>
      </c>
      <c r="Q8" s="104" t="s">
        <v>28</v>
      </c>
      <c r="R8" s="104"/>
      <c r="S8" s="234" t="s">
        <v>313</v>
      </c>
      <c r="T8" s="234" t="s">
        <v>314</v>
      </c>
      <c r="U8" s="234" t="s">
        <v>315</v>
      </c>
      <c r="V8" s="234" t="s">
        <v>316</v>
      </c>
      <c r="W8" s="234" t="s">
        <v>317</v>
      </c>
      <c r="X8" s="234" t="s">
        <v>318</v>
      </c>
      <c r="Y8" s="234" t="s">
        <v>319</v>
      </c>
      <c r="Z8" s="234" t="s">
        <v>320</v>
      </c>
      <c r="AA8" s="234" t="s">
        <v>321</v>
      </c>
      <c r="AB8" s="234" t="s">
        <v>322</v>
      </c>
      <c r="AC8" s="234" t="s">
        <v>323</v>
      </c>
      <c r="AD8" s="234" t="s">
        <v>324</v>
      </c>
      <c r="AE8" s="234" t="s">
        <v>325</v>
      </c>
      <c r="AF8" s="234" t="s">
        <v>326</v>
      </c>
      <c r="AG8" s="234" t="s">
        <v>327</v>
      </c>
      <c r="AH8" s="234" t="s">
        <v>328</v>
      </c>
      <c r="AI8" s="234" t="s">
        <v>329</v>
      </c>
      <c r="AJ8" s="234" t="s">
        <v>330</v>
      </c>
      <c r="AK8" s="234" t="s">
        <v>331</v>
      </c>
      <c r="AL8" s="234" t="s">
        <v>332</v>
      </c>
      <c r="AM8" s="234" t="s">
        <v>333</v>
      </c>
      <c r="AN8" s="234" t="s">
        <v>334</v>
      </c>
      <c r="AO8" s="234" t="s">
        <v>335</v>
      </c>
      <c r="AP8" s="234" t="s">
        <v>336</v>
      </c>
      <c r="AQ8" s="234" t="s">
        <v>337</v>
      </c>
      <c r="AR8" s="234" t="s">
        <v>338</v>
      </c>
      <c r="AS8" s="234" t="s">
        <v>339</v>
      </c>
      <c r="AT8" s="234" t="s">
        <v>340</v>
      </c>
      <c r="AU8" s="234" t="s">
        <v>341</v>
      </c>
      <c r="AV8" s="234" t="s">
        <v>342</v>
      </c>
      <c r="AW8" s="234" t="s">
        <v>343</v>
      </c>
      <c r="AX8" s="234" t="s">
        <v>344</v>
      </c>
      <c r="AY8" s="234" t="s">
        <v>345</v>
      </c>
      <c r="AZ8" s="234" t="s">
        <v>346</v>
      </c>
      <c r="BA8" s="234" t="s">
        <v>347</v>
      </c>
      <c r="BB8" s="234" t="s">
        <v>348</v>
      </c>
      <c r="BC8" s="234" t="s">
        <v>349</v>
      </c>
      <c r="BD8" s="234" t="s">
        <v>350</v>
      </c>
      <c r="BE8" s="234" t="s">
        <v>351</v>
      </c>
      <c r="BF8" s="234" t="s">
        <v>352</v>
      </c>
      <c r="BG8" s="234" t="s">
        <v>353</v>
      </c>
      <c r="BH8" s="234" t="s">
        <v>354</v>
      </c>
      <c r="BI8" s="234" t="s">
        <v>355</v>
      </c>
      <c r="BJ8" s="234" t="s">
        <v>356</v>
      </c>
      <c r="BK8" s="234" t="s">
        <v>357</v>
      </c>
      <c r="BL8" s="234" t="s">
        <v>358</v>
      </c>
      <c r="BM8" s="234" t="s">
        <v>359</v>
      </c>
      <c r="BN8" s="234" t="s">
        <v>360</v>
      </c>
      <c r="BO8" s="234" t="s">
        <v>361</v>
      </c>
      <c r="BP8" s="234" t="s">
        <v>362</v>
      </c>
      <c r="BQ8" s="234" t="s">
        <v>363</v>
      </c>
      <c r="BR8" s="234" t="s">
        <v>364</v>
      </c>
      <c r="BS8" s="234" t="s">
        <v>365</v>
      </c>
      <c r="BT8" s="234" t="s">
        <v>366</v>
      </c>
      <c r="BU8" s="234" t="s">
        <v>367</v>
      </c>
      <c r="BV8" s="234" t="s">
        <v>368</v>
      </c>
      <c r="BW8" s="234" t="s">
        <v>369</v>
      </c>
      <c r="BX8" s="234" t="s">
        <v>370</v>
      </c>
      <c r="BY8" s="234" t="s">
        <v>371</v>
      </c>
      <c r="BZ8" s="234" t="s">
        <v>372</v>
      </c>
      <c r="CA8" s="234" t="s">
        <v>373</v>
      </c>
      <c r="CB8" s="234" t="s">
        <v>374</v>
      </c>
      <c r="CC8" s="234" t="s">
        <v>375</v>
      </c>
      <c r="CD8" s="234" t="s">
        <v>376</v>
      </c>
      <c r="CE8" s="234" t="s">
        <v>377</v>
      </c>
      <c r="CF8" s="255" t="s">
        <v>29</v>
      </c>
      <c r="CG8" s="105">
        <v>2022</v>
      </c>
      <c r="CH8" s="63"/>
      <c r="CI8" s="63"/>
      <c r="CJ8" s="106"/>
      <c r="CK8" s="105">
        <v>2023</v>
      </c>
      <c r="CL8" s="63"/>
      <c r="CM8" s="63"/>
      <c r="CN8" s="63"/>
      <c r="CO8" s="105">
        <f>+CK8+1</f>
        <v>2024</v>
      </c>
      <c r="CP8" s="63"/>
      <c r="CQ8" s="63"/>
      <c r="CR8" s="63"/>
      <c r="CS8" s="105">
        <f>+CO8+1</f>
        <v>2025</v>
      </c>
      <c r="CT8" s="63"/>
      <c r="CU8" s="63"/>
      <c r="CV8" s="63"/>
      <c r="CW8" s="105">
        <f>+CS8+1</f>
        <v>2026</v>
      </c>
      <c r="CX8" s="63"/>
      <c r="CY8" s="63"/>
      <c r="CZ8" s="63"/>
      <c r="DA8" s="105">
        <f>+CW8+1</f>
        <v>2027</v>
      </c>
      <c r="DB8" s="63"/>
      <c r="DC8" s="63"/>
      <c r="DD8" s="63"/>
      <c r="DE8" s="105">
        <f>+DA8+1</f>
        <v>2028</v>
      </c>
      <c r="DF8" s="63"/>
      <c r="DG8" s="63"/>
      <c r="DH8" s="63"/>
      <c r="DI8" s="105">
        <f>+DE8+1</f>
        <v>2029</v>
      </c>
      <c r="DJ8" s="63"/>
      <c r="DK8" s="63"/>
      <c r="DL8" s="63"/>
      <c r="DM8" s="105">
        <f>+DI8+1</f>
        <v>2030</v>
      </c>
      <c r="DN8" s="63"/>
      <c r="DO8" s="63"/>
      <c r="DP8" s="63"/>
      <c r="DQ8" s="105">
        <f>+DM8+1</f>
        <v>2031</v>
      </c>
      <c r="DR8" s="63"/>
      <c r="DS8" s="63"/>
      <c r="DT8" s="63"/>
      <c r="DU8" s="105">
        <f>+DQ8+1</f>
        <v>2032</v>
      </c>
      <c r="DV8" s="63"/>
      <c r="DW8" s="63"/>
      <c r="DX8" s="63"/>
      <c r="DY8" s="105">
        <f>+DU8+1</f>
        <v>2033</v>
      </c>
      <c r="DZ8" s="63"/>
      <c r="EA8" s="63"/>
      <c r="EB8" s="63"/>
      <c r="EC8" s="105">
        <f>+DY8+1</f>
        <v>2034</v>
      </c>
      <c r="ED8" s="63"/>
      <c r="EE8" s="63"/>
      <c r="EF8" s="63"/>
      <c r="EG8" s="105">
        <f>+EC8+1</f>
        <v>2035</v>
      </c>
      <c r="EH8" s="63"/>
      <c r="EI8" s="63"/>
      <c r="EJ8" s="63"/>
      <c r="EK8" s="105">
        <f>+EG8+1</f>
        <v>2036</v>
      </c>
      <c r="EL8" s="63"/>
      <c r="EM8" s="63"/>
      <c r="EN8" s="63"/>
      <c r="EO8" s="105">
        <f>+EK8+1</f>
        <v>2037</v>
      </c>
      <c r="EP8" s="63"/>
      <c r="EQ8" s="63"/>
      <c r="ER8" s="63"/>
      <c r="ES8" s="105">
        <f>+EO8+1</f>
        <v>2038</v>
      </c>
      <c r="ET8" s="63"/>
      <c r="EU8" s="63"/>
      <c r="EV8" s="63"/>
      <c r="EW8" s="105">
        <f>+ES8+1</f>
        <v>2039</v>
      </c>
      <c r="EX8" s="63"/>
      <c r="EY8" s="63"/>
      <c r="EZ8" s="63"/>
      <c r="FA8" s="105">
        <f>+EW8+1</f>
        <v>2040</v>
      </c>
      <c r="FB8" s="63"/>
      <c r="FC8" s="63"/>
      <c r="FD8" s="63"/>
      <c r="FE8" s="105">
        <f>+FA8+1</f>
        <v>2041</v>
      </c>
      <c r="FF8" s="63"/>
      <c r="FG8" s="63"/>
      <c r="FH8" s="63"/>
      <c r="FI8" s="105">
        <f>+FE8+1</f>
        <v>2042</v>
      </c>
      <c r="FJ8" s="63"/>
      <c r="FK8" s="63"/>
      <c r="FL8" s="63"/>
      <c r="FM8" s="105">
        <f>+FI8+1</f>
        <v>2043</v>
      </c>
      <c r="FN8" s="63"/>
      <c r="FO8" s="63"/>
      <c r="FP8" s="63"/>
      <c r="FQ8" s="105">
        <f>+FM8+1</f>
        <v>2044</v>
      </c>
      <c r="FR8" s="63"/>
      <c r="FS8" s="63"/>
      <c r="FT8" s="63"/>
      <c r="FU8" s="105">
        <f>+FQ8+1</f>
        <v>2045</v>
      </c>
      <c r="FV8" s="63"/>
      <c r="FW8" s="63"/>
      <c r="FX8" s="63"/>
      <c r="FY8" s="105">
        <f>+FU8+1</f>
        <v>2046</v>
      </c>
      <c r="FZ8" s="63"/>
      <c r="GA8" s="63"/>
      <c r="GB8" s="63"/>
      <c r="GC8" s="105">
        <f>+FY8+1</f>
        <v>2047</v>
      </c>
      <c r="GD8" s="63"/>
      <c r="GE8" s="63"/>
      <c r="GF8" s="63"/>
      <c r="GG8" s="105">
        <f>+GC8+1</f>
        <v>2048</v>
      </c>
      <c r="GH8" s="63"/>
      <c r="GI8" s="63"/>
      <c r="GJ8" s="63"/>
      <c r="GK8" s="105">
        <f>+GG8+1</f>
        <v>2049</v>
      </c>
      <c r="GL8" s="63"/>
      <c r="GM8" s="63"/>
      <c r="GN8" s="63"/>
      <c r="GO8" s="105">
        <f>+GK8+1</f>
        <v>2050</v>
      </c>
      <c r="GP8" s="63"/>
      <c r="GQ8" s="63"/>
      <c r="GR8" s="63"/>
      <c r="GS8" s="105">
        <f>+GO8+1</f>
        <v>2051</v>
      </c>
      <c r="GT8" s="63"/>
      <c r="GU8" s="63"/>
      <c r="GV8" s="63"/>
      <c r="GW8" s="105">
        <f>+GS8+1</f>
        <v>2052</v>
      </c>
      <c r="GX8" s="63"/>
      <c r="GY8" s="63"/>
      <c r="GZ8" s="63"/>
      <c r="HA8" s="105">
        <f>+GW8+1</f>
        <v>2053</v>
      </c>
      <c r="HB8" s="63"/>
      <c r="HC8" s="63"/>
      <c r="HD8" s="63"/>
      <c r="HE8" s="253" t="s">
        <v>29</v>
      </c>
      <c r="HF8" s="236"/>
      <c r="HG8" s="107" t="s">
        <v>30</v>
      </c>
      <c r="HH8" s="107"/>
      <c r="HI8" s="107"/>
      <c r="HJ8" s="107" t="s">
        <v>31</v>
      </c>
      <c r="HK8" s="107"/>
      <c r="HL8" s="240" t="s">
        <v>32</v>
      </c>
      <c r="HM8" s="240" t="s">
        <v>33</v>
      </c>
      <c r="HN8" s="107" t="s">
        <v>30</v>
      </c>
      <c r="HO8" s="107"/>
      <c r="HP8" s="107"/>
      <c r="HQ8" s="107" t="s">
        <v>31</v>
      </c>
      <c r="HR8" s="107"/>
      <c r="HS8" s="240" t="s">
        <v>32</v>
      </c>
      <c r="HT8" s="240" t="s">
        <v>33</v>
      </c>
    </row>
    <row r="9" spans="1:228" ht="41.25" customHeight="1">
      <c r="B9" s="270"/>
      <c r="C9" s="272"/>
      <c r="D9" s="244"/>
      <c r="E9" s="272"/>
      <c r="F9" s="266"/>
      <c r="G9" s="244"/>
      <c r="H9" s="248"/>
      <c r="I9" s="248"/>
      <c r="J9" s="248"/>
      <c r="K9" s="248"/>
      <c r="L9" s="248"/>
      <c r="M9" s="244"/>
      <c r="N9" s="244"/>
      <c r="O9" s="248"/>
      <c r="P9" s="248"/>
      <c r="Q9" s="108" t="s">
        <v>34</v>
      </c>
      <c r="R9" s="108" t="s">
        <v>35</v>
      </c>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55"/>
      <c r="CG9" s="206" t="s">
        <v>36</v>
      </c>
      <c r="CH9" s="206" t="s">
        <v>37</v>
      </c>
      <c r="CI9" s="206" t="s">
        <v>38</v>
      </c>
      <c r="CJ9" s="206" t="s">
        <v>39</v>
      </c>
      <c r="CK9" s="206" t="s">
        <v>36</v>
      </c>
      <c r="CL9" s="206" t="s">
        <v>37</v>
      </c>
      <c r="CM9" s="206" t="s">
        <v>38</v>
      </c>
      <c r="CN9" s="206" t="s">
        <v>39</v>
      </c>
      <c r="CO9" s="206" t="s">
        <v>36</v>
      </c>
      <c r="CP9" s="206" t="s">
        <v>37</v>
      </c>
      <c r="CQ9" s="206" t="s">
        <v>38</v>
      </c>
      <c r="CR9" s="206" t="s">
        <v>39</v>
      </c>
      <c r="CS9" s="206" t="s">
        <v>36</v>
      </c>
      <c r="CT9" s="206" t="s">
        <v>37</v>
      </c>
      <c r="CU9" s="206" t="s">
        <v>38</v>
      </c>
      <c r="CV9" s="206" t="s">
        <v>39</v>
      </c>
      <c r="CW9" s="206" t="s">
        <v>36</v>
      </c>
      <c r="CX9" s="206" t="s">
        <v>37</v>
      </c>
      <c r="CY9" s="206" t="s">
        <v>38</v>
      </c>
      <c r="CZ9" s="206" t="s">
        <v>39</v>
      </c>
      <c r="DA9" s="206" t="s">
        <v>36</v>
      </c>
      <c r="DB9" s="206" t="s">
        <v>37</v>
      </c>
      <c r="DC9" s="206" t="s">
        <v>38</v>
      </c>
      <c r="DD9" s="206" t="s">
        <v>39</v>
      </c>
      <c r="DE9" s="206" t="s">
        <v>36</v>
      </c>
      <c r="DF9" s="206" t="s">
        <v>37</v>
      </c>
      <c r="DG9" s="206" t="s">
        <v>38</v>
      </c>
      <c r="DH9" s="206" t="s">
        <v>39</v>
      </c>
      <c r="DI9" s="206" t="s">
        <v>36</v>
      </c>
      <c r="DJ9" s="206" t="s">
        <v>37</v>
      </c>
      <c r="DK9" s="206" t="s">
        <v>38</v>
      </c>
      <c r="DL9" s="206" t="s">
        <v>39</v>
      </c>
      <c r="DM9" s="206" t="s">
        <v>36</v>
      </c>
      <c r="DN9" s="206" t="s">
        <v>37</v>
      </c>
      <c r="DO9" s="206" t="s">
        <v>38</v>
      </c>
      <c r="DP9" s="206" t="s">
        <v>39</v>
      </c>
      <c r="DQ9" s="206" t="s">
        <v>36</v>
      </c>
      <c r="DR9" s="206" t="s">
        <v>37</v>
      </c>
      <c r="DS9" s="206" t="s">
        <v>38</v>
      </c>
      <c r="DT9" s="206" t="s">
        <v>39</v>
      </c>
      <c r="DU9" s="206" t="s">
        <v>36</v>
      </c>
      <c r="DV9" s="206" t="s">
        <v>37</v>
      </c>
      <c r="DW9" s="206" t="s">
        <v>38</v>
      </c>
      <c r="DX9" s="206" t="s">
        <v>39</v>
      </c>
      <c r="DY9" s="206" t="s">
        <v>36</v>
      </c>
      <c r="DZ9" s="206" t="s">
        <v>37</v>
      </c>
      <c r="EA9" s="206" t="s">
        <v>38</v>
      </c>
      <c r="EB9" s="206" t="s">
        <v>39</v>
      </c>
      <c r="EC9" s="206" t="s">
        <v>36</v>
      </c>
      <c r="ED9" s="206" t="s">
        <v>37</v>
      </c>
      <c r="EE9" s="206" t="s">
        <v>38</v>
      </c>
      <c r="EF9" s="206" t="s">
        <v>39</v>
      </c>
      <c r="EG9" s="206" t="s">
        <v>36</v>
      </c>
      <c r="EH9" s="206" t="s">
        <v>37</v>
      </c>
      <c r="EI9" s="206" t="s">
        <v>38</v>
      </c>
      <c r="EJ9" s="206" t="s">
        <v>39</v>
      </c>
      <c r="EK9" s="206" t="s">
        <v>36</v>
      </c>
      <c r="EL9" s="206" t="s">
        <v>37</v>
      </c>
      <c r="EM9" s="206" t="s">
        <v>38</v>
      </c>
      <c r="EN9" s="206" t="s">
        <v>39</v>
      </c>
      <c r="EO9" s="206" t="s">
        <v>36</v>
      </c>
      <c r="EP9" s="206" t="s">
        <v>37</v>
      </c>
      <c r="EQ9" s="206" t="s">
        <v>38</v>
      </c>
      <c r="ER9" s="206" t="s">
        <v>39</v>
      </c>
      <c r="ES9" s="206" t="s">
        <v>36</v>
      </c>
      <c r="ET9" s="206" t="s">
        <v>37</v>
      </c>
      <c r="EU9" s="206" t="s">
        <v>38</v>
      </c>
      <c r="EV9" s="206" t="s">
        <v>39</v>
      </c>
      <c r="EW9" s="206" t="s">
        <v>36</v>
      </c>
      <c r="EX9" s="206" t="s">
        <v>37</v>
      </c>
      <c r="EY9" s="206" t="s">
        <v>38</v>
      </c>
      <c r="EZ9" s="206" t="s">
        <v>39</v>
      </c>
      <c r="FA9" s="206" t="s">
        <v>36</v>
      </c>
      <c r="FB9" s="206" t="s">
        <v>37</v>
      </c>
      <c r="FC9" s="206" t="s">
        <v>38</v>
      </c>
      <c r="FD9" s="206" t="s">
        <v>39</v>
      </c>
      <c r="FE9" s="206" t="s">
        <v>36</v>
      </c>
      <c r="FF9" s="206" t="s">
        <v>37</v>
      </c>
      <c r="FG9" s="206" t="s">
        <v>38</v>
      </c>
      <c r="FH9" s="206" t="s">
        <v>39</v>
      </c>
      <c r="FI9" s="206" t="s">
        <v>36</v>
      </c>
      <c r="FJ9" s="206" t="s">
        <v>37</v>
      </c>
      <c r="FK9" s="206" t="s">
        <v>38</v>
      </c>
      <c r="FL9" s="206" t="s">
        <v>39</v>
      </c>
      <c r="FM9" s="206" t="s">
        <v>36</v>
      </c>
      <c r="FN9" s="206" t="s">
        <v>37</v>
      </c>
      <c r="FO9" s="206" t="s">
        <v>38</v>
      </c>
      <c r="FP9" s="206" t="s">
        <v>39</v>
      </c>
      <c r="FQ9" s="206" t="s">
        <v>36</v>
      </c>
      <c r="FR9" s="206" t="s">
        <v>37</v>
      </c>
      <c r="FS9" s="206" t="s">
        <v>38</v>
      </c>
      <c r="FT9" s="206" t="s">
        <v>39</v>
      </c>
      <c r="FU9" s="206" t="s">
        <v>36</v>
      </c>
      <c r="FV9" s="206" t="s">
        <v>37</v>
      </c>
      <c r="FW9" s="206" t="s">
        <v>38</v>
      </c>
      <c r="FX9" s="206" t="s">
        <v>39</v>
      </c>
      <c r="FY9" s="206" t="s">
        <v>36</v>
      </c>
      <c r="FZ9" s="206" t="s">
        <v>37</v>
      </c>
      <c r="GA9" s="206" t="s">
        <v>38</v>
      </c>
      <c r="GB9" s="206" t="s">
        <v>39</v>
      </c>
      <c r="GC9" s="206" t="s">
        <v>36</v>
      </c>
      <c r="GD9" s="206" t="s">
        <v>37</v>
      </c>
      <c r="GE9" s="206" t="s">
        <v>38</v>
      </c>
      <c r="GF9" s="206" t="s">
        <v>39</v>
      </c>
      <c r="GG9" s="206" t="s">
        <v>36</v>
      </c>
      <c r="GH9" s="206" t="s">
        <v>37</v>
      </c>
      <c r="GI9" s="206" t="s">
        <v>38</v>
      </c>
      <c r="GJ9" s="206" t="s">
        <v>39</v>
      </c>
      <c r="GK9" s="206" t="s">
        <v>36</v>
      </c>
      <c r="GL9" s="206" t="s">
        <v>37</v>
      </c>
      <c r="GM9" s="206" t="s">
        <v>38</v>
      </c>
      <c r="GN9" s="206" t="s">
        <v>39</v>
      </c>
      <c r="GO9" s="206" t="s">
        <v>36</v>
      </c>
      <c r="GP9" s="206" t="s">
        <v>37</v>
      </c>
      <c r="GQ9" s="206" t="s">
        <v>38</v>
      </c>
      <c r="GR9" s="206" t="s">
        <v>39</v>
      </c>
      <c r="GS9" s="206" t="s">
        <v>36</v>
      </c>
      <c r="GT9" s="206" t="s">
        <v>37</v>
      </c>
      <c r="GU9" s="206" t="s">
        <v>38</v>
      </c>
      <c r="GV9" s="206" t="s">
        <v>39</v>
      </c>
      <c r="GW9" s="206" t="s">
        <v>36</v>
      </c>
      <c r="GX9" s="206" t="s">
        <v>37</v>
      </c>
      <c r="GY9" s="206" t="s">
        <v>38</v>
      </c>
      <c r="GZ9" s="206" t="s">
        <v>39</v>
      </c>
      <c r="HA9" s="206" t="s">
        <v>36</v>
      </c>
      <c r="HB9" s="206" t="s">
        <v>37</v>
      </c>
      <c r="HC9" s="206" t="s">
        <v>38</v>
      </c>
      <c r="HD9" s="206" t="s">
        <v>39</v>
      </c>
      <c r="HE9" s="254"/>
      <c r="HF9" s="237"/>
      <c r="HG9" s="100" t="s">
        <v>40</v>
      </c>
      <c r="HH9" s="100" t="s">
        <v>41</v>
      </c>
      <c r="HI9" s="100" t="s">
        <v>42</v>
      </c>
      <c r="HJ9" s="100" t="s">
        <v>43</v>
      </c>
      <c r="HK9" s="100" t="s">
        <v>44</v>
      </c>
      <c r="HL9" s="241"/>
      <c r="HM9" s="241"/>
      <c r="HN9" s="100" t="s">
        <v>40</v>
      </c>
      <c r="HO9" s="100" t="s">
        <v>41</v>
      </c>
      <c r="HP9" s="100" t="s">
        <v>42</v>
      </c>
      <c r="HQ9" s="100" t="s">
        <v>43</v>
      </c>
      <c r="HR9" s="100" t="s">
        <v>44</v>
      </c>
      <c r="HS9" s="241"/>
      <c r="HT9" s="241"/>
    </row>
    <row r="10" spans="1:228" ht="102">
      <c r="B10" s="267" t="s">
        <v>378</v>
      </c>
      <c r="C10" s="268">
        <v>0.5</v>
      </c>
      <c r="D10" s="209" t="s">
        <v>389</v>
      </c>
      <c r="E10" s="208">
        <v>0.25</v>
      </c>
      <c r="F10" s="210" t="s">
        <v>244</v>
      </c>
      <c r="G10" s="210" t="s">
        <v>380</v>
      </c>
      <c r="H10" s="210" t="s">
        <v>386</v>
      </c>
      <c r="I10" s="210" t="s">
        <v>381</v>
      </c>
      <c r="J10" s="231" t="s">
        <v>382</v>
      </c>
      <c r="K10" s="230">
        <v>44896</v>
      </c>
      <c r="L10" s="230">
        <v>44926</v>
      </c>
      <c r="M10" s="218" t="s">
        <v>145</v>
      </c>
      <c r="N10" s="232" t="s">
        <v>383</v>
      </c>
      <c r="O10" s="232" t="s">
        <v>387</v>
      </c>
      <c r="P10" s="218" t="s">
        <v>148</v>
      </c>
      <c r="Q10" s="127">
        <v>0.66700000000000004</v>
      </c>
      <c r="R10" s="27">
        <v>2022</v>
      </c>
      <c r="S10" s="51">
        <v>1</v>
      </c>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t="str">
        <f>IF(SUM(AZ10:CE10)=0,"",SUM(AZ10:CE10))</f>
        <v/>
      </c>
      <c r="CG10" s="113"/>
      <c r="CH10" s="27" t="s">
        <v>219</v>
      </c>
      <c r="CI10" s="113"/>
      <c r="CJ10" s="27"/>
      <c r="CK10" s="113"/>
      <c r="CL10" s="27"/>
      <c r="CM10" s="113"/>
      <c r="CN10" s="27"/>
      <c r="CO10" s="113"/>
      <c r="CP10" s="27"/>
      <c r="CQ10" s="113"/>
      <c r="CR10" s="27"/>
      <c r="CS10" s="113"/>
      <c r="CT10" s="27"/>
      <c r="CU10" s="113"/>
      <c r="CV10" s="27"/>
      <c r="CW10" s="113"/>
      <c r="CX10" s="27"/>
      <c r="CY10" s="113"/>
      <c r="CZ10" s="27"/>
      <c r="DA10" s="113"/>
      <c r="DB10" s="27"/>
      <c r="DC10" s="113"/>
      <c r="DD10" s="27"/>
      <c r="DE10" s="113"/>
      <c r="DF10" s="27"/>
      <c r="DG10" s="113"/>
      <c r="DH10" s="27"/>
      <c r="DI10" s="113"/>
      <c r="DJ10" s="27"/>
      <c r="DK10" s="113"/>
      <c r="DL10" s="27"/>
      <c r="DM10" s="113"/>
      <c r="DN10" s="27"/>
      <c r="DO10" s="113"/>
      <c r="DP10" s="27"/>
      <c r="DQ10" s="113"/>
      <c r="DR10" s="27"/>
      <c r="DS10" s="113"/>
      <c r="DT10" s="27"/>
      <c r="DU10" s="113"/>
      <c r="DV10" s="27"/>
      <c r="DW10" s="113"/>
      <c r="DX10" s="27"/>
      <c r="DY10" s="113"/>
      <c r="DZ10" s="27"/>
      <c r="EA10" s="113"/>
      <c r="EB10" s="27"/>
      <c r="EC10" s="113"/>
      <c r="ED10" s="27"/>
      <c r="EE10" s="113"/>
      <c r="EF10" s="27"/>
      <c r="EG10" s="113"/>
      <c r="EH10" s="27"/>
      <c r="EI10" s="113"/>
      <c r="EJ10" s="27"/>
      <c r="EK10" s="113"/>
      <c r="EL10" s="27"/>
      <c r="EM10" s="113"/>
      <c r="EN10" s="27"/>
      <c r="EO10" s="113"/>
      <c r="EP10" s="27"/>
      <c r="EQ10" s="113"/>
      <c r="ER10" s="27"/>
      <c r="ES10" s="113"/>
      <c r="ET10" s="27"/>
      <c r="EU10" s="113"/>
      <c r="EV10" s="27"/>
      <c r="EW10" s="113"/>
      <c r="EX10" s="27"/>
      <c r="EY10" s="113"/>
      <c r="EZ10" s="27"/>
      <c r="FA10" s="113"/>
      <c r="FB10" s="27"/>
      <c r="FC10" s="113"/>
      <c r="FD10" s="27"/>
      <c r="FE10" s="113"/>
      <c r="FF10" s="27"/>
      <c r="FG10" s="113"/>
      <c r="FH10" s="27"/>
      <c r="FI10" s="113"/>
      <c r="FJ10" s="27"/>
      <c r="FK10" s="113"/>
      <c r="FL10" s="27"/>
      <c r="FM10" s="113"/>
      <c r="FN10" s="27"/>
      <c r="FO10" s="113"/>
      <c r="FP10" s="27"/>
      <c r="FQ10" s="113"/>
      <c r="FR10" s="27"/>
      <c r="FS10" s="113"/>
      <c r="FT10" s="27"/>
      <c r="FU10" s="113"/>
      <c r="FV10" s="27"/>
      <c r="FW10" s="113"/>
      <c r="FX10" s="27"/>
      <c r="FY10" s="113"/>
      <c r="FZ10" s="27"/>
      <c r="GA10" s="113"/>
      <c r="GB10" s="27"/>
      <c r="GC10" s="113"/>
      <c r="GD10" s="27"/>
      <c r="GE10" s="113"/>
      <c r="GF10" s="27"/>
      <c r="GG10" s="113"/>
      <c r="GH10" s="27"/>
      <c r="GI10" s="113"/>
      <c r="GJ10" s="27"/>
      <c r="GK10" s="113"/>
      <c r="GL10" s="27"/>
      <c r="GM10" s="113"/>
      <c r="GN10" s="27"/>
      <c r="GO10" s="113"/>
      <c r="GP10" s="27"/>
      <c r="GQ10" s="113"/>
      <c r="GR10" s="27"/>
      <c r="GS10" s="113"/>
      <c r="GT10" s="27"/>
      <c r="GU10" s="113"/>
      <c r="GV10" s="27"/>
      <c r="GW10" s="113"/>
      <c r="GX10" s="27"/>
      <c r="GY10" s="113"/>
      <c r="GZ10" s="27"/>
      <c r="HA10" s="113"/>
      <c r="HB10" s="27"/>
      <c r="HC10" s="113"/>
      <c r="HD10" s="27"/>
      <c r="HE10" s="114" t="str">
        <f>IF(SUM(CG10,CI10,CK10,CM10,CO10,CQ10)=0,"",SUM(CG10,CI10,CK10,CM10,CO10,CQ10))</f>
        <v/>
      </c>
      <c r="HF10" s="28" t="s">
        <v>45</v>
      </c>
      <c r="HG10" s="128"/>
      <c r="HH10" s="51" t="str">
        <f>IF(HG10="","",IF(IF(OR(P10=Desplegables!$B$5,P10=Desplegables!$B$6,),(Q10-HG10)/(Q10-S10),HG10/S10)&lt;0,0%,IF(IF(OR(P10=Desplegables!$B$5,P10=Desplegables!$B$6,),(Q10-HG10)/(Q10-S10),HG10/S10)&gt;1,100%,IF(OR(P10=Desplegables!$B$5,P10=Desplegables!$B$6,),(Q10-HG10)/(Q10-S10),HG10/S10))))</f>
        <v/>
      </c>
      <c r="HI10" s="51" t="str">
        <f>IF(HG10="","",IF(IF(OR(P10=Desplegables!$B$5,P10=Desplegables!$B$6,),(Q10-HG10)/(Q10-AY10),HG10/AY10)&lt;0,0%,IF(IF(OR(P10=Desplegables!$B$5,P10=Desplegables!$B$6,),(Q10-HG10)/(Q10-AY10),HG10/AY10)&gt;1,100%,IF(OR(P10=Desplegables!$B$5,P10=Desplegables!$B$6,),(Q10-HG10)/(Q10-AY10),HG10/AY10))))</f>
        <v/>
      </c>
      <c r="HJ10" s="113"/>
      <c r="HK10" s="51" t="str">
        <f>IF(HJ10="","",IF(HJ10/SUM(CG10,CI10)&gt;1,100%,HJ10/SUM(CG10,CI10)))</f>
        <v/>
      </c>
      <c r="HL10" s="242">
        <f>IFERROR((SUMPRODUCT($E$10:$E$11,HH10:HH11)*100%)/SUM($E$10:$E$11),"")</f>
        <v>0</v>
      </c>
      <c r="HM10" s="242">
        <f>IFERROR((SUMPRODUCT($E$10:$E$11,HI10:HI11)*100%)/SUM($E$10:$E$11),"")</f>
        <v>0</v>
      </c>
      <c r="HN10" s="128"/>
      <c r="HO10" s="51" t="str">
        <f>IF(HN10="","",IF(IF(OR(P10=Desplegables!$B$5,P10=Desplegables!$B$6,),(Q10-HN10)/(Q10-S10),HN10/S10)&lt;0,0%,IF(IF(OR(P10=Desplegables!$B$5,P10=Desplegables!$B$6,),(Q10-HN10)/(Q10-S10),HN10/S10)&gt;1,100%,IF(OR(P10=Desplegables!$B$5,P10=Desplegables!$B$6,),(Q10-HN10)/(Q10-S10),HN10/S10))))</f>
        <v/>
      </c>
      <c r="HP10" s="51" t="str">
        <f>IF(HN10="","",IF(IF(OR(P10=Desplegables!$B$5,P10=Desplegables!$B$6,),(Q10-HN10)/(Q10-AY10),HN10/AY10)&lt;0,0%,IF(IF(OR(P10=Desplegables!$B$5,P10=Desplegables!$B$6,),(Q10-HN10)/(Q10-AY10),HN10/AY10)&gt;1,100%,IF(OR(P10=Desplegables!$B$5,P10=Desplegables!$B$6,),(Q10-HN10)/(Q10-AY10),HN10/AY10))))</f>
        <v/>
      </c>
      <c r="HQ10" s="113"/>
      <c r="HR10" s="51" t="str">
        <f>IF(SUM(HJ10,HQ10)=0,"",IF(SUM(HJ10,HQ10)/SUM(CG10,CI10)&gt;1,100%,SUM(HJ10,HQ10)/SUM(CG10,CI10)))</f>
        <v/>
      </c>
      <c r="HS10" s="242">
        <f>IFERROR((SUMPRODUCT($E$10:$E$11,HO10:HO11)*100%)/SUM($E$10:$E$11),"")</f>
        <v>0</v>
      </c>
      <c r="HT10" s="242">
        <f>IFERROR((SUMPRODUCT($E$10:$E$11,HP10:HP11)*100%)/SUM($E$10:$E$11),"")</f>
        <v>0</v>
      </c>
    </row>
    <row r="11" spans="1:228" ht="81.95" customHeight="1">
      <c r="B11" s="267"/>
      <c r="C11" s="268"/>
      <c r="D11" s="233" t="s">
        <v>390</v>
      </c>
      <c r="E11" s="208">
        <v>0.25</v>
      </c>
      <c r="F11" s="210" t="s">
        <v>306</v>
      </c>
      <c r="G11" s="210" t="s">
        <v>380</v>
      </c>
      <c r="H11" s="210" t="s">
        <v>386</v>
      </c>
      <c r="I11" s="210" t="s">
        <v>381</v>
      </c>
      <c r="J11" s="231" t="s">
        <v>382</v>
      </c>
      <c r="K11" s="230">
        <v>44927</v>
      </c>
      <c r="L11" s="230">
        <v>56249</v>
      </c>
      <c r="M11" s="218" t="s">
        <v>147</v>
      </c>
      <c r="N11" s="232" t="s">
        <v>384</v>
      </c>
      <c r="O11" s="232" t="s">
        <v>385</v>
      </c>
      <c r="P11" s="218" t="s">
        <v>148</v>
      </c>
      <c r="Q11" s="27">
        <v>0</v>
      </c>
      <c r="R11" s="27">
        <v>2022</v>
      </c>
      <c r="S11" s="27"/>
      <c r="T11" s="27">
        <v>2</v>
      </c>
      <c r="U11" s="27">
        <v>4</v>
      </c>
      <c r="V11" s="27">
        <v>6</v>
      </c>
      <c r="W11" s="27">
        <v>8</v>
      </c>
      <c r="X11" s="27">
        <v>10</v>
      </c>
      <c r="Y11" s="27">
        <v>12</v>
      </c>
      <c r="Z11" s="27">
        <v>14</v>
      </c>
      <c r="AA11" s="27">
        <v>16</v>
      </c>
      <c r="AB11" s="27">
        <v>18</v>
      </c>
      <c r="AC11" s="27">
        <v>20</v>
      </c>
      <c r="AD11" s="27">
        <v>22</v>
      </c>
      <c r="AE11" s="27">
        <v>24</v>
      </c>
      <c r="AF11" s="27">
        <v>26</v>
      </c>
      <c r="AG11" s="27">
        <v>28</v>
      </c>
      <c r="AH11" s="27">
        <v>30</v>
      </c>
      <c r="AI11" s="27">
        <v>32</v>
      </c>
      <c r="AJ11" s="27">
        <v>34</v>
      </c>
      <c r="AK11" s="27">
        <v>36</v>
      </c>
      <c r="AL11" s="27">
        <v>38</v>
      </c>
      <c r="AM11" s="27">
        <v>40</v>
      </c>
      <c r="AN11" s="27">
        <v>42</v>
      </c>
      <c r="AO11" s="27">
        <v>44</v>
      </c>
      <c r="AP11" s="27">
        <v>46</v>
      </c>
      <c r="AQ11" s="27">
        <v>48</v>
      </c>
      <c r="AR11" s="27">
        <v>50</v>
      </c>
      <c r="AS11" s="27">
        <v>52</v>
      </c>
      <c r="AT11" s="27">
        <v>54</v>
      </c>
      <c r="AU11" s="27">
        <v>56</v>
      </c>
      <c r="AV11" s="27">
        <v>58</v>
      </c>
      <c r="AW11" s="27">
        <v>60</v>
      </c>
      <c r="AX11" s="27">
        <v>62</v>
      </c>
      <c r="AY11" s="27">
        <v>62</v>
      </c>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t="str">
        <f>IF(SUM(AZ11:CE11)=0,"",SUM(AZ11:CE11))</f>
        <v/>
      </c>
      <c r="CG11" s="113"/>
      <c r="CH11" s="27"/>
      <c r="CI11" s="113"/>
      <c r="CJ11" s="27"/>
      <c r="CK11" s="113"/>
      <c r="CL11" s="27" t="s">
        <v>219</v>
      </c>
      <c r="CM11" s="113"/>
      <c r="CN11" s="27"/>
      <c r="CO11" s="113"/>
      <c r="CP11" s="27" t="s">
        <v>219</v>
      </c>
      <c r="CQ11" s="113"/>
      <c r="CR11" s="27"/>
      <c r="CS11" s="113"/>
      <c r="CT11" s="27" t="s">
        <v>219</v>
      </c>
      <c r="CU11" s="113"/>
      <c r="CV11" s="27"/>
      <c r="CW11" s="113"/>
      <c r="CX11" s="27" t="s">
        <v>219</v>
      </c>
      <c r="CY11" s="113"/>
      <c r="CZ11" s="27"/>
      <c r="DA11" s="113"/>
      <c r="DB11" s="27" t="s">
        <v>219</v>
      </c>
      <c r="DC11" s="113"/>
      <c r="DD11" s="27"/>
      <c r="DE11" s="113"/>
      <c r="DF11" s="27" t="s">
        <v>219</v>
      </c>
      <c r="DG11" s="113"/>
      <c r="DH11" s="27"/>
      <c r="DI11" s="113"/>
      <c r="DJ11" s="27" t="s">
        <v>219</v>
      </c>
      <c r="DK11" s="113"/>
      <c r="DL11" s="27"/>
      <c r="DM11" s="113"/>
      <c r="DN11" s="27" t="s">
        <v>219</v>
      </c>
      <c r="DO11" s="113"/>
      <c r="DP11" s="27"/>
      <c r="DQ11" s="113"/>
      <c r="DR11" s="27" t="s">
        <v>219</v>
      </c>
      <c r="DS11" s="113"/>
      <c r="DT11" s="27"/>
      <c r="DU11" s="113"/>
      <c r="DV11" s="27" t="s">
        <v>219</v>
      </c>
      <c r="DW11" s="113"/>
      <c r="DX11" s="27"/>
      <c r="DY11" s="113"/>
      <c r="DZ11" s="27" t="s">
        <v>219</v>
      </c>
      <c r="EA11" s="113"/>
      <c r="EB11" s="27"/>
      <c r="EC11" s="113"/>
      <c r="ED11" s="27" t="s">
        <v>219</v>
      </c>
      <c r="EE11" s="113"/>
      <c r="EF11" s="27"/>
      <c r="EG11" s="113"/>
      <c r="EH11" s="27" t="s">
        <v>219</v>
      </c>
      <c r="EI11" s="113"/>
      <c r="EJ11" s="27"/>
      <c r="EK11" s="113"/>
      <c r="EL11" s="27" t="s">
        <v>219</v>
      </c>
      <c r="EM11" s="113"/>
      <c r="EN11" s="27"/>
      <c r="EO11" s="113"/>
      <c r="EP11" s="27" t="s">
        <v>219</v>
      </c>
      <c r="EQ11" s="113"/>
      <c r="ER11" s="27"/>
      <c r="ES11" s="113"/>
      <c r="ET11" s="27" t="s">
        <v>219</v>
      </c>
      <c r="EU11" s="113"/>
      <c r="EV11" s="27"/>
      <c r="EW11" s="113"/>
      <c r="EX11" s="27" t="s">
        <v>219</v>
      </c>
      <c r="EY11" s="113"/>
      <c r="EZ11" s="27"/>
      <c r="FA11" s="113"/>
      <c r="FB11" s="27" t="s">
        <v>219</v>
      </c>
      <c r="FC11" s="113"/>
      <c r="FD11" s="27"/>
      <c r="FE11" s="113"/>
      <c r="FF11" s="27" t="s">
        <v>219</v>
      </c>
      <c r="FG11" s="113"/>
      <c r="FH11" s="27"/>
      <c r="FI11" s="113"/>
      <c r="FJ11" s="27" t="s">
        <v>219</v>
      </c>
      <c r="FK11" s="113"/>
      <c r="FL11" s="27"/>
      <c r="FM11" s="113"/>
      <c r="FN11" s="27" t="s">
        <v>219</v>
      </c>
      <c r="FO11" s="113"/>
      <c r="FP11" s="27"/>
      <c r="FQ11" s="113"/>
      <c r="FR11" s="27" t="s">
        <v>219</v>
      </c>
      <c r="FS11" s="113"/>
      <c r="FT11" s="27"/>
      <c r="FU11" s="113"/>
      <c r="FV11" s="27" t="s">
        <v>219</v>
      </c>
      <c r="FW11" s="113"/>
      <c r="FX11" s="27"/>
      <c r="FY11" s="113"/>
      <c r="FZ11" s="27" t="s">
        <v>219</v>
      </c>
      <c r="GA11" s="113"/>
      <c r="GB11" s="27"/>
      <c r="GC11" s="113"/>
      <c r="GD11" s="27" t="s">
        <v>219</v>
      </c>
      <c r="GE11" s="113"/>
      <c r="GF11" s="27"/>
      <c r="GG11" s="113"/>
      <c r="GH11" s="27" t="s">
        <v>219</v>
      </c>
      <c r="GI11" s="113"/>
      <c r="GJ11" s="27"/>
      <c r="GK11" s="113"/>
      <c r="GL11" s="27" t="s">
        <v>219</v>
      </c>
      <c r="GM11" s="113"/>
      <c r="GN11" s="27"/>
      <c r="GO11" s="113"/>
      <c r="GP11" s="27" t="s">
        <v>219</v>
      </c>
      <c r="GQ11" s="113"/>
      <c r="GR11" s="27"/>
      <c r="GS11" s="113"/>
      <c r="GT11" s="27" t="s">
        <v>219</v>
      </c>
      <c r="GU11" s="113"/>
      <c r="GV11" s="27"/>
      <c r="GW11" s="113"/>
      <c r="GX11" s="27" t="s">
        <v>219</v>
      </c>
      <c r="GY11" s="113"/>
      <c r="GZ11" s="27"/>
      <c r="HA11" s="113"/>
      <c r="HB11" s="27" t="s">
        <v>219</v>
      </c>
      <c r="HC11" s="113"/>
      <c r="HD11" s="27"/>
      <c r="HE11" s="114" t="str">
        <f>IF(SUM(CG11,CI11,CK11,CM11,CO11,CQ11)=0,"",SUM(CG11,CI11,CK11,CM11,CO11,CQ11))</f>
        <v/>
      </c>
      <c r="HF11" s="28" t="s">
        <v>46</v>
      </c>
      <c r="HG11" s="128"/>
      <c r="HH11" s="51" t="str">
        <f>IF(HG11="","",IF(IF(OR(P11=Desplegables!$B$5,P11=Desplegables!$B$6,),(Q11-HG11)/(Q11-S11),HG11/S11)&lt;0,0%,IF(IF(OR(P11=Desplegables!$B$5,P11=Desplegables!$B$6,),(Q11-HG11)/(Q11-S11),HG11/S11)&gt;1,100%,IF(OR(P11=Desplegables!$B$5,P11=Desplegables!$B$6,),(Q11-HG11)/(Q11-S11),HG11/S11))))</f>
        <v/>
      </c>
      <c r="HI11" s="51" t="str">
        <f>IF(HG11="","",IF(IF(OR(P11=Desplegables!$B$5,P11=Desplegables!$B$6,),(Q11-HG11)/(Q11-AY11),HG11/AY11)&lt;0,0%,IF(IF(OR(P11=Desplegables!$B$5,P11=Desplegables!$B$6,),(Q11-HG11)/(Q11-AY11),HG11/AY11)&gt;1,100%,IF(OR(P11=Desplegables!$B$5,P11=Desplegables!$B$6,),(Q11-HG11)/(Q11-AY11),HG11/AY11))))</f>
        <v/>
      </c>
      <c r="HJ11" s="113"/>
      <c r="HK11" s="51" t="str">
        <f>IF(HJ11="","",IF(HJ11/SUM(CG11,CI11)&gt;1,100%,HJ11/SUM(CG11,CI11)))</f>
        <v/>
      </c>
      <c r="HL11" s="242"/>
      <c r="HM11" s="242"/>
      <c r="HN11" s="128"/>
      <c r="HO11" s="51" t="str">
        <f>IF(HN11="","",IF(IF(OR(P11=Desplegables!$B$5,P11=Desplegables!$B$6,),(Q11-HN11)/(Q11-S11),HN11/S11)&lt;0,0%,IF(IF(OR(P11=Desplegables!$B$5,P11=Desplegables!$B$6,),(Q11-HN11)/(Q11-S11),HN11/S11)&gt;1,100%,IF(OR(P11=Desplegables!$B$5,P11=Desplegables!$B$6,),(Q11-HN11)/(Q11-S11),HN11/S11))))</f>
        <v/>
      </c>
      <c r="HP11" s="51" t="str">
        <f>IF(HN11="","",IF(IF(OR(P11=Desplegables!$B$5,P11=Desplegables!$B$6,),(Q11-HN11)/(Q11-AY11),HN11/AY11)&lt;0,0%,IF(IF(OR(P11=Desplegables!$B$5,P11=Desplegables!$B$6,),(Q11-HN11)/(Q11-AY11),HN11/AY11)&gt;1,100%,IF(OR(P11=Desplegables!$B$5,P11=Desplegables!$B$6,),(Q11-HN11)/(Q11-AY11),HN11/AY11))))</f>
        <v/>
      </c>
      <c r="HQ11" s="113"/>
      <c r="HR11" s="51" t="str">
        <f>IF(SUM(HJ11,HQ11)=0,"",IF(SUM(HJ11,HQ11)/SUM(CG11,CI11)&gt;1,100%,SUM(HJ11,HQ11)/SUM(CG11,CI11)))</f>
        <v/>
      </c>
      <c r="HS11" s="242"/>
      <c r="HT11" s="242"/>
    </row>
    <row r="12" spans="1:228" ht="122.25" customHeight="1">
      <c r="B12" s="267" t="s">
        <v>379</v>
      </c>
      <c r="C12" s="268">
        <v>0.5</v>
      </c>
      <c r="D12" s="209" t="s">
        <v>391</v>
      </c>
      <c r="E12" s="208">
        <v>0.25</v>
      </c>
      <c r="F12" s="210" t="s">
        <v>244</v>
      </c>
      <c r="G12" s="210" t="s">
        <v>380</v>
      </c>
      <c r="H12" s="210" t="s">
        <v>386</v>
      </c>
      <c r="I12" s="210" t="s">
        <v>381</v>
      </c>
      <c r="J12" s="231" t="s">
        <v>382</v>
      </c>
      <c r="K12" s="230">
        <v>44896</v>
      </c>
      <c r="L12" s="230">
        <v>44926</v>
      </c>
      <c r="M12" s="218" t="s">
        <v>145</v>
      </c>
      <c r="N12" s="232" t="s">
        <v>383</v>
      </c>
      <c r="O12" s="232" t="s">
        <v>387</v>
      </c>
      <c r="P12" s="218" t="s">
        <v>148</v>
      </c>
      <c r="Q12" s="127">
        <v>0.66700000000000004</v>
      </c>
      <c r="R12" s="27">
        <v>2022</v>
      </c>
      <c r="S12" s="51">
        <v>1</v>
      </c>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t="str">
        <f>IF(SUM(AZ12:CE12)=0,"",SUM(AZ12:CE12))</f>
        <v/>
      </c>
      <c r="CG12" s="113"/>
      <c r="CH12" s="27" t="s">
        <v>219</v>
      </c>
      <c r="CI12" s="113"/>
      <c r="CJ12" s="27"/>
      <c r="CK12" s="113"/>
      <c r="CL12" s="27"/>
      <c r="CM12" s="113"/>
      <c r="CN12" s="27"/>
      <c r="CO12" s="113"/>
      <c r="CP12" s="27"/>
      <c r="CQ12" s="113"/>
      <c r="CR12" s="27"/>
      <c r="CS12" s="113"/>
      <c r="CT12" s="27"/>
      <c r="CU12" s="113"/>
      <c r="CV12" s="27"/>
      <c r="CW12" s="113"/>
      <c r="CX12" s="27"/>
      <c r="CY12" s="113"/>
      <c r="CZ12" s="27"/>
      <c r="DA12" s="113"/>
      <c r="DB12" s="27"/>
      <c r="DC12" s="113"/>
      <c r="DD12" s="27"/>
      <c r="DE12" s="113"/>
      <c r="DF12" s="27"/>
      <c r="DG12" s="113"/>
      <c r="DH12" s="27"/>
      <c r="DI12" s="113"/>
      <c r="DJ12" s="27"/>
      <c r="DK12" s="113"/>
      <c r="DL12" s="27"/>
      <c r="DM12" s="113"/>
      <c r="DN12" s="27"/>
      <c r="DO12" s="113"/>
      <c r="DP12" s="27"/>
      <c r="DQ12" s="113"/>
      <c r="DR12" s="27"/>
      <c r="DS12" s="113"/>
      <c r="DT12" s="27"/>
      <c r="DU12" s="113"/>
      <c r="DV12" s="27"/>
      <c r="DW12" s="113"/>
      <c r="DX12" s="27"/>
      <c r="DY12" s="113"/>
      <c r="DZ12" s="27"/>
      <c r="EA12" s="113"/>
      <c r="EB12" s="27"/>
      <c r="EC12" s="113"/>
      <c r="ED12" s="27"/>
      <c r="EE12" s="113"/>
      <c r="EF12" s="27"/>
      <c r="EG12" s="113"/>
      <c r="EH12" s="27"/>
      <c r="EI12" s="113"/>
      <c r="EJ12" s="27"/>
      <c r="EK12" s="113"/>
      <c r="EL12" s="27"/>
      <c r="EM12" s="113"/>
      <c r="EN12" s="27"/>
      <c r="EO12" s="113"/>
      <c r="EP12" s="27"/>
      <c r="EQ12" s="113"/>
      <c r="ER12" s="27"/>
      <c r="ES12" s="113"/>
      <c r="ET12" s="27"/>
      <c r="EU12" s="113"/>
      <c r="EV12" s="27"/>
      <c r="EW12" s="113"/>
      <c r="EX12" s="27"/>
      <c r="EY12" s="113"/>
      <c r="EZ12" s="27"/>
      <c r="FA12" s="113"/>
      <c r="FB12" s="27"/>
      <c r="FC12" s="113"/>
      <c r="FD12" s="27"/>
      <c r="FE12" s="113"/>
      <c r="FF12" s="27"/>
      <c r="FG12" s="113"/>
      <c r="FH12" s="27"/>
      <c r="FI12" s="113"/>
      <c r="FJ12" s="27"/>
      <c r="FK12" s="113"/>
      <c r="FL12" s="27"/>
      <c r="FM12" s="113"/>
      <c r="FN12" s="27"/>
      <c r="FO12" s="113"/>
      <c r="FP12" s="27"/>
      <c r="FQ12" s="113"/>
      <c r="FR12" s="27"/>
      <c r="FS12" s="113"/>
      <c r="FT12" s="27"/>
      <c r="FU12" s="113"/>
      <c r="FV12" s="27"/>
      <c r="FW12" s="113"/>
      <c r="FX12" s="27"/>
      <c r="FY12" s="113"/>
      <c r="FZ12" s="27"/>
      <c r="GA12" s="113"/>
      <c r="GB12" s="27"/>
      <c r="GC12" s="113"/>
      <c r="GD12" s="27"/>
      <c r="GE12" s="113"/>
      <c r="GF12" s="27"/>
      <c r="GG12" s="113"/>
      <c r="GH12" s="27"/>
      <c r="GI12" s="113"/>
      <c r="GJ12" s="27"/>
      <c r="GK12" s="113"/>
      <c r="GL12" s="27"/>
      <c r="GM12" s="113"/>
      <c r="GN12" s="27"/>
      <c r="GO12" s="113"/>
      <c r="GP12" s="27"/>
      <c r="GQ12" s="113"/>
      <c r="GR12" s="27"/>
      <c r="GS12" s="113"/>
      <c r="GT12" s="27"/>
      <c r="GU12" s="113"/>
      <c r="GV12" s="27"/>
      <c r="GW12" s="113"/>
      <c r="GX12" s="27"/>
      <c r="GY12" s="113"/>
      <c r="GZ12" s="27"/>
      <c r="HA12" s="113"/>
      <c r="HB12" s="27"/>
      <c r="HC12" s="113"/>
      <c r="HD12" s="27"/>
      <c r="HE12" s="114" t="str">
        <f>IF(SUM(CG12,CI12,CK12,CM12,CO12,CQ12)=0,"",SUM(CG12,CI12,CK12,CM12,CO12,CQ12))</f>
        <v/>
      </c>
      <c r="HF12" s="28" t="s">
        <v>47</v>
      </c>
      <c r="HG12" s="127"/>
      <c r="HH12" s="51" t="str">
        <f>IF(HG12="","",IF(IF(OR(P12=Desplegables!$B$5,P12=Desplegables!$B$6,),(Q12-HG12)/(Q12-S12),HG12/S12)&lt;0,0%,IF(IF(OR(P12=Desplegables!$B$5,P12=Desplegables!$B$6,),(Q12-HG12)/(Q12-S12),HG12/S12)&gt;1,100%,IF(OR(P12=Desplegables!$B$5,P12=Desplegables!$B$6,),(Q12-HG12)/(Q12-S12),HG12/S12))))</f>
        <v/>
      </c>
      <c r="HI12" s="51" t="str">
        <f>IF(HG12="","",IF(IF(OR(P12=Desplegables!$B$5,P12=Desplegables!$B$6,),(Q12-HG12)/(Q12-AY12),HG12/AY12)&lt;0,0%,IF(IF(OR(P12=Desplegables!$B$5,P12=Desplegables!$B$6,),(Q12-HG12)/(Q12-AY12),HG12/AY12)&gt;1,100%,IF(OR(P12=Desplegables!$B$5,P12=Desplegables!$B$6,),(Q12-HG12)/(Q12-AY12),HG12/AY12))))</f>
        <v/>
      </c>
      <c r="HJ12" s="113"/>
      <c r="HK12" s="51" t="str">
        <f>IF(HJ12="","",IF(HJ12/SUM(CG12,CI12)&gt;1,100%,HJ12/SUM(CG12,CI12)))</f>
        <v/>
      </c>
      <c r="HL12" s="242">
        <f>IFERROR((SUMPRODUCT($E$12:$E$13,HH12:HH13)*100%)/SUM($E$12:$E$13),"")</f>
        <v>0</v>
      </c>
      <c r="HM12" s="242">
        <f>IFERROR((SUMPRODUCT($E$12:$E$13,HI12:HI13)*100%)/SUM($E$12:$E$13),"")</f>
        <v>0</v>
      </c>
      <c r="HN12" s="127"/>
      <c r="HO12" s="51" t="str">
        <f>IF(HN12="","",IF(IF(OR(P12=Desplegables!$B$5,P12=Desplegables!$B$6,),(Q12-HN12)/(Q12-S12),HN12/S12)&lt;0,0%,IF(IF(OR(P12=Desplegables!$B$5,P12=Desplegables!$B$6,),(Q12-HN12)/(Q12-S12),HN12/S12)&gt;1,100%,IF(OR(P12=Desplegables!$B$5,P12=Desplegables!$B$6,),(Q12-HN12)/(Q12-S12),HN12/S12))))</f>
        <v/>
      </c>
      <c r="HP12" s="51" t="str">
        <f>IF(HN12="","",IF(IF(OR(P12=Desplegables!$B$5,P12=Desplegables!$B$6,),(Q12-HN12)/(Q12-AY12),HN12/AY12)&lt;0,0%,IF(IF(OR(P12=Desplegables!$B$5,P12=Desplegables!$B$6,),(Q12-HN12)/(Q12-AY12),HN12/AY12)&gt;1,100%,IF(OR(P12=Desplegables!$B$5,P12=Desplegables!$B$6,),(Q12-HN12)/(Q12-AY12),HN12/AY12))))</f>
        <v/>
      </c>
      <c r="HQ12" s="113"/>
      <c r="HR12" s="51" t="str">
        <f>IF(SUM(HJ12,HQ12)=0,"",IF(SUM(HJ12,HQ12)/SUM(CG12,CI12)&gt;1,100%,SUM(HJ12,HQ12)/SUM(CG12,CI12)))</f>
        <v/>
      </c>
      <c r="HS12" s="242">
        <f>IFERROR((SUMPRODUCT($E$12:$E$13,HO12:HO13)*100%)/SUM($E$12:$E$13),"")</f>
        <v>0</v>
      </c>
      <c r="HT12" s="242">
        <f>IFERROR((SUMPRODUCT($E$12:$E$13,HP12:HP13)*100%)/SUM($E$12:$E$13),"")</f>
        <v>0</v>
      </c>
    </row>
    <row r="13" spans="1:228" ht="103.5" customHeight="1" thickBot="1">
      <c r="B13" s="267"/>
      <c r="C13" s="268"/>
      <c r="D13" s="229" t="s">
        <v>392</v>
      </c>
      <c r="E13" s="208">
        <v>0.25</v>
      </c>
      <c r="F13" s="210" t="s">
        <v>307</v>
      </c>
      <c r="G13" s="210" t="s">
        <v>380</v>
      </c>
      <c r="H13" s="210" t="s">
        <v>386</v>
      </c>
      <c r="I13" s="210" t="s">
        <v>381</v>
      </c>
      <c r="J13" s="231" t="s">
        <v>382</v>
      </c>
      <c r="K13" s="230">
        <v>44927</v>
      </c>
      <c r="L13" s="230">
        <v>48944</v>
      </c>
      <c r="M13" s="218" t="s">
        <v>147</v>
      </c>
      <c r="N13" s="232" t="s">
        <v>384</v>
      </c>
      <c r="O13" s="232" t="s">
        <v>385</v>
      </c>
      <c r="P13" s="218" t="s">
        <v>148</v>
      </c>
      <c r="Q13" s="27">
        <v>0</v>
      </c>
      <c r="R13" s="27">
        <v>2022</v>
      </c>
      <c r="S13" s="27"/>
      <c r="T13" s="27">
        <v>2</v>
      </c>
      <c r="U13" s="27">
        <v>4</v>
      </c>
      <c r="V13" s="27">
        <v>6</v>
      </c>
      <c r="W13" s="27">
        <v>8</v>
      </c>
      <c r="X13" s="27">
        <v>10</v>
      </c>
      <c r="Y13" s="27">
        <v>12</v>
      </c>
      <c r="Z13" s="27">
        <v>14</v>
      </c>
      <c r="AA13" s="27">
        <v>16</v>
      </c>
      <c r="AB13" s="27">
        <v>18</v>
      </c>
      <c r="AC13" s="27">
        <v>20</v>
      </c>
      <c r="AD13" s="27">
        <v>22</v>
      </c>
      <c r="AE13" s="27"/>
      <c r="AF13" s="27"/>
      <c r="AG13" s="27"/>
      <c r="AH13" s="27"/>
      <c r="AI13" s="27"/>
      <c r="AJ13" s="27"/>
      <c r="AK13" s="27"/>
      <c r="AL13" s="27"/>
      <c r="AM13" s="27"/>
      <c r="AN13" s="27"/>
      <c r="AO13" s="27"/>
      <c r="AP13" s="27"/>
      <c r="AQ13" s="27"/>
      <c r="AR13" s="27"/>
      <c r="AS13" s="27"/>
      <c r="AT13" s="27"/>
      <c r="AU13" s="27"/>
      <c r="AV13" s="27"/>
      <c r="AW13" s="27"/>
      <c r="AX13" s="27"/>
      <c r="AY13" s="27">
        <v>22</v>
      </c>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t="str">
        <f>IF(SUM(AZ13:CE13)=0,"",SUM(AZ13:CE13))</f>
        <v/>
      </c>
      <c r="CG13" s="113"/>
      <c r="CH13" s="27"/>
      <c r="CI13" s="113"/>
      <c r="CJ13" s="27"/>
      <c r="CK13" s="113"/>
      <c r="CL13" s="27" t="s">
        <v>219</v>
      </c>
      <c r="CM13" s="113"/>
      <c r="CN13" s="27"/>
      <c r="CO13" s="113"/>
      <c r="CP13" s="27" t="s">
        <v>219</v>
      </c>
      <c r="CQ13" s="113"/>
      <c r="CR13" s="27"/>
      <c r="CS13" s="113"/>
      <c r="CT13" s="27" t="s">
        <v>219</v>
      </c>
      <c r="CU13" s="113"/>
      <c r="CV13" s="27"/>
      <c r="CW13" s="113"/>
      <c r="CX13" s="27" t="s">
        <v>219</v>
      </c>
      <c r="CY13" s="113"/>
      <c r="CZ13" s="27"/>
      <c r="DA13" s="113"/>
      <c r="DB13" s="27" t="s">
        <v>219</v>
      </c>
      <c r="DC13" s="113"/>
      <c r="DD13" s="27"/>
      <c r="DE13" s="113"/>
      <c r="DF13" s="27" t="s">
        <v>219</v>
      </c>
      <c r="DG13" s="113"/>
      <c r="DH13" s="27"/>
      <c r="DI13" s="113"/>
      <c r="DJ13" s="27" t="s">
        <v>219</v>
      </c>
      <c r="DK13" s="113"/>
      <c r="DL13" s="27"/>
      <c r="DM13" s="113"/>
      <c r="DN13" s="27" t="s">
        <v>219</v>
      </c>
      <c r="DO13" s="113"/>
      <c r="DP13" s="27"/>
      <c r="DQ13" s="113"/>
      <c r="DR13" s="27" t="s">
        <v>219</v>
      </c>
      <c r="DS13" s="113"/>
      <c r="DT13" s="27"/>
      <c r="DU13" s="113"/>
      <c r="DV13" s="27" t="s">
        <v>219</v>
      </c>
      <c r="DW13" s="113"/>
      <c r="DX13" s="27"/>
      <c r="DY13" s="113"/>
      <c r="DZ13" s="27" t="s">
        <v>219</v>
      </c>
      <c r="EA13" s="113"/>
      <c r="EB13" s="27"/>
      <c r="EC13" s="113"/>
      <c r="ED13" s="27"/>
      <c r="EE13" s="113"/>
      <c r="EF13" s="27"/>
      <c r="EG13" s="113"/>
      <c r="EH13" s="27"/>
      <c r="EI13" s="113"/>
      <c r="EJ13" s="27"/>
      <c r="EK13" s="113"/>
      <c r="EL13" s="27"/>
      <c r="EM13" s="113"/>
      <c r="EN13" s="27"/>
      <c r="EO13" s="113"/>
      <c r="EP13" s="27"/>
      <c r="EQ13" s="113"/>
      <c r="ER13" s="27"/>
      <c r="ES13" s="113"/>
      <c r="ET13" s="27"/>
      <c r="EU13" s="113"/>
      <c r="EV13" s="27"/>
      <c r="EW13" s="113"/>
      <c r="EX13" s="27"/>
      <c r="EY13" s="113"/>
      <c r="EZ13" s="27"/>
      <c r="FA13" s="113"/>
      <c r="FB13" s="27"/>
      <c r="FC13" s="113"/>
      <c r="FD13" s="27"/>
      <c r="FE13" s="113"/>
      <c r="FF13" s="27"/>
      <c r="FG13" s="113"/>
      <c r="FH13" s="27"/>
      <c r="FI13" s="113"/>
      <c r="FJ13" s="27"/>
      <c r="FK13" s="113"/>
      <c r="FL13" s="27"/>
      <c r="FM13" s="113"/>
      <c r="FN13" s="27"/>
      <c r="FO13" s="113"/>
      <c r="FP13" s="27"/>
      <c r="FQ13" s="113"/>
      <c r="FR13" s="27"/>
      <c r="FS13" s="113"/>
      <c r="FT13" s="27"/>
      <c r="FU13" s="113"/>
      <c r="FV13" s="27"/>
      <c r="FW13" s="113"/>
      <c r="FX13" s="27"/>
      <c r="FY13" s="113"/>
      <c r="FZ13" s="27"/>
      <c r="GA13" s="113"/>
      <c r="GB13" s="27"/>
      <c r="GC13" s="113"/>
      <c r="GD13" s="27"/>
      <c r="GE13" s="113"/>
      <c r="GF13" s="27"/>
      <c r="GG13" s="113"/>
      <c r="GH13" s="27"/>
      <c r="GI13" s="113"/>
      <c r="GJ13" s="27"/>
      <c r="GK13" s="113"/>
      <c r="GL13" s="27"/>
      <c r="GM13" s="113"/>
      <c r="GN13" s="27"/>
      <c r="GO13" s="113"/>
      <c r="GP13" s="27"/>
      <c r="GQ13" s="113"/>
      <c r="GR13" s="27"/>
      <c r="GS13" s="113"/>
      <c r="GT13" s="27"/>
      <c r="GU13" s="113"/>
      <c r="GV13" s="27"/>
      <c r="GW13" s="113"/>
      <c r="GX13" s="27"/>
      <c r="GY13" s="113"/>
      <c r="GZ13" s="27"/>
      <c r="HA13" s="113"/>
      <c r="HB13" s="27"/>
      <c r="HC13" s="113"/>
      <c r="HD13" s="27"/>
      <c r="HE13" s="114" t="str">
        <f>IF(SUM(CG13,CI13,CK13,CM13,CO13,CQ13)=0,"",SUM(CG13,CI13,CK13,CM13,CO13,CQ13))</f>
        <v/>
      </c>
      <c r="HF13" s="28" t="s">
        <v>48</v>
      </c>
      <c r="HG13" s="61"/>
      <c r="HH13" s="51" t="str">
        <f>IF(HG13="","",IF(IF(OR(P13=Desplegables!$B$5,P13=Desplegables!$B$6,),(Q13-HG13)/(Q13-S13),HG13/S13)&lt;0,0%,IF(IF(OR(P13=Desplegables!$B$5,P13=Desplegables!$B$6,),(Q13-HG13)/(Q13-S13),HG13/S13)&gt;1,100%,IF(OR(P13=Desplegables!$B$5,P13=Desplegables!$B$6,),(Q13-HG13)/(Q13-S13),HG13/S13))))</f>
        <v/>
      </c>
      <c r="HI13" s="51" t="str">
        <f>IF(HG13="","",IF(IF(OR(P13=Desplegables!$B$5,P13=Desplegables!$B$6,),(Q13-HG13)/(Q13-AY13),HG13/AY13)&lt;0,0%,IF(IF(OR(P13=Desplegables!$B$5,P13=Desplegables!$B$6,),(Q13-HG13)/(Q13-AY13),HG13/AY13)&gt;1,100%,IF(OR(P13=Desplegables!$B$5,P13=Desplegables!$B$6,),(Q13-HG13)/(Q13-AY13),HG13/AY13))))</f>
        <v/>
      </c>
      <c r="HJ13" s="113"/>
      <c r="HK13" s="51" t="str">
        <f>IF(HJ13="","",IF(HJ13/SUM(CG13,CI13)&gt;1,100%,HJ13/SUM(CG13,CI13)))</f>
        <v/>
      </c>
      <c r="HL13" s="242"/>
      <c r="HM13" s="242"/>
      <c r="HN13" s="61"/>
      <c r="HO13" s="51" t="str">
        <f>IF(HN13="","",IF(IF(OR(P13=Desplegables!$B$5,P13=Desplegables!$B$6,),(Q13-HN13)/(Q13-S13),HN13/S13)&lt;0,0%,IF(IF(OR(P13=Desplegables!$B$5,P13=Desplegables!$B$6,),(Q13-HN13)/(Q13-S13),HN13/S13)&gt;1,100%,IF(OR(P13=Desplegables!$B$5,P13=Desplegables!$B$6,),(Q13-HN13)/(Q13-S13),HN13/S13))))</f>
        <v/>
      </c>
      <c r="HP13" s="51" t="str">
        <f>IF(HN13="","",IF(IF(OR(P13=Desplegables!$B$5,P13=Desplegables!$B$6,),(Q13-HN13)/(Q13-AY13),HN13/AY13)&lt;0,0%,IF(IF(OR(P13=Desplegables!$B$5,P13=Desplegables!$B$6,),(Q13-HN13)/(Q13-AY13),HN13/AY13)&gt;1,100%,IF(OR(P13=Desplegables!$B$5,P13=Desplegables!$B$6,),(Q13-HN13)/(Q13-AY13),HN13/AY13))))</f>
        <v/>
      </c>
      <c r="HQ13" s="113"/>
      <c r="HR13" s="51" t="str">
        <f>IF(SUM(HJ13,HQ13)=0,"",IF(SUM(HJ13,HQ13)/SUM(CG13,CI13)&gt;1,100%,SUM(HJ13,HQ13)/SUM(CG13,CI13)))</f>
        <v/>
      </c>
      <c r="HS13" s="242"/>
      <c r="HT13" s="242"/>
    </row>
    <row r="14" spans="1:228" ht="24" customHeight="1">
      <c r="A14" s="53"/>
      <c r="B14" s="56"/>
      <c r="C14" s="54"/>
      <c r="D14" s="54"/>
      <c r="E14" s="54"/>
      <c r="F14" s="54"/>
      <c r="G14" s="54"/>
      <c r="H14" s="54"/>
      <c r="I14" s="54"/>
      <c r="J14" s="54"/>
      <c r="K14" s="54"/>
      <c r="L14" s="54"/>
      <c r="M14" s="219"/>
      <c r="N14" s="54"/>
      <c r="O14" s="54"/>
      <c r="P14" s="219"/>
      <c r="Q14" s="54"/>
      <c r="R14" s="54"/>
      <c r="S14" s="55" t="s">
        <v>49</v>
      </c>
      <c r="U14" s="54"/>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Z14" s="29" t="str">
        <f>IF(SUM(AZ10:AZ13)=0,"",SUM(AZ10:AZ13))</f>
        <v/>
      </c>
      <c r="BA14" s="29"/>
      <c r="BB14" s="29"/>
      <c r="BC14" s="29"/>
      <c r="BD14" s="29"/>
      <c r="BE14" s="29"/>
      <c r="BF14" s="29"/>
      <c r="BG14" s="29"/>
      <c r="BH14" s="29"/>
      <c r="BI14" s="29"/>
      <c r="BJ14" s="29"/>
      <c r="BK14" s="29"/>
      <c r="BL14" s="29"/>
      <c r="BM14" s="29"/>
      <c r="BN14" s="29"/>
      <c r="BO14" s="29"/>
      <c r="BP14" s="29"/>
      <c r="BQ14" s="29" t="str">
        <f>IF(SUM(BQ10:BQ13)=0,"",SUM(BQ10:BQ13))</f>
        <v/>
      </c>
      <c r="BR14" s="29"/>
      <c r="BS14" s="29"/>
      <c r="BT14" s="29"/>
      <c r="BU14" s="29"/>
      <c r="BV14" s="29"/>
      <c r="BW14" s="29"/>
      <c r="BX14" s="29"/>
      <c r="BY14" s="29"/>
      <c r="BZ14" s="29"/>
      <c r="CA14" s="29"/>
      <c r="CB14" s="29"/>
      <c r="CC14" s="29"/>
      <c r="CD14" s="29"/>
      <c r="CE14" s="29" t="str">
        <f>IF(SUM(CE10:CE13)=0,"",SUM(CE10:CE13))</f>
        <v/>
      </c>
      <c r="CF14" s="26" t="str">
        <f>IF(SUM(AZ14:CE14)=0,"",SUM(AZ14:CE14))</f>
        <v/>
      </c>
      <c r="CG14" s="250" t="str">
        <f>IF((SUM(CG10:CG13)+SUM(CI10:CI13))=0,"",SUM(CG10:CG13)+SUM(CI10:CI13))</f>
        <v/>
      </c>
      <c r="CH14" s="251"/>
      <c r="CI14" s="251"/>
      <c r="CJ14" s="252"/>
      <c r="CK14" s="250" t="str">
        <f>IF((SUM(CK10:CK13)+SUM(CM10:CM13))=0,"",SUM(CK10:CK13)+SUM(CM10:CM13))</f>
        <v/>
      </c>
      <c r="CL14" s="251"/>
      <c r="CM14" s="251"/>
      <c r="CN14" s="252"/>
      <c r="CO14" s="250" t="str">
        <f>IF((SUM(CO10:CO13)+SUM(CQ10:CQ13))=0,"",SUM(CO10:CO13)+SUM(CQ10:CQ13))</f>
        <v/>
      </c>
      <c r="CP14" s="251"/>
      <c r="CQ14" s="251"/>
      <c r="CR14" s="252"/>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114" t="str">
        <f>IF(SUM(HE10:HE13)=0,"",SUM(HE10:HE13))</f>
        <v/>
      </c>
      <c r="HF14" s="130"/>
      <c r="HG14" s="31"/>
      <c r="HH14" s="31"/>
      <c r="HI14" s="31"/>
      <c r="HJ14" s="31"/>
      <c r="HK14" s="31"/>
      <c r="HL14" s="31"/>
      <c r="HM14" s="31"/>
      <c r="HN14" s="31"/>
      <c r="HO14" s="31"/>
      <c r="HP14" s="31"/>
      <c r="HQ14" s="31"/>
      <c r="HR14" s="31"/>
      <c r="HS14" s="31"/>
      <c r="HT14" s="31"/>
    </row>
    <row r="15" spans="1:228" ht="68.25" customHeight="1">
      <c r="B15" s="57"/>
      <c r="C15" s="58"/>
      <c r="D15" s="58"/>
      <c r="E15" s="58"/>
      <c r="F15" s="58"/>
      <c r="G15" s="58"/>
      <c r="H15" s="58"/>
      <c r="I15" s="58"/>
      <c r="J15" s="58"/>
      <c r="K15" s="58"/>
      <c r="L15" s="58"/>
      <c r="M15" s="215"/>
      <c r="N15" s="58"/>
      <c r="O15" s="58"/>
      <c r="P15" s="215"/>
      <c r="Q15" s="58"/>
      <c r="R15" s="58" t="s">
        <v>50</v>
      </c>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9"/>
      <c r="CG15" s="62" t="str">
        <f>IF(OR(AZ14="",CG14=""),"",CG14-AZ14)</f>
        <v/>
      </c>
      <c r="CH15" s="67"/>
      <c r="CI15" s="66"/>
      <c r="CJ15" s="68"/>
      <c r="CK15" s="62" t="str">
        <f>IF(OR(BQ14="",CK14=""),"",CK14-BQ14)</f>
        <v/>
      </c>
      <c r="CL15" s="67"/>
      <c r="CM15" s="66"/>
      <c r="CN15" s="68"/>
      <c r="CO15" s="62" t="str">
        <f>IF(OR(CE14="",CO14=""),"",CO14-CE14)</f>
        <v/>
      </c>
      <c r="CP15" s="67"/>
      <c r="CQ15" s="66"/>
      <c r="CR15" s="68"/>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2" t="str">
        <f>IF(OR(HE14="",CF14=""),"",HE14-CF14)</f>
        <v/>
      </c>
      <c r="HF15" s="131" t="s">
        <v>51</v>
      </c>
      <c r="HG15" s="249"/>
      <c r="HH15" s="249"/>
      <c r="HI15" s="249"/>
      <c r="HJ15" s="122" t="str">
        <f>IF(SUM(HJ10:HJ13)=0,"",SUM(HJ10:HJ13))</f>
        <v/>
      </c>
      <c r="HK15" s="51" t="str">
        <f>IFERROR(HJ15/CG14,"")</f>
        <v/>
      </c>
      <c r="HL15" s="127" t="str">
        <f>IF(SUMPRODUCT(HL10:HL13,$C$10:$C$13)=0,"",SUMPRODUCT(HL10:HL13,$C$10:$C$13))</f>
        <v/>
      </c>
      <c r="HM15" s="127" t="str">
        <f>IF(SUMPRODUCT(HM10:HM13,$C$10:$C$13)=0,"",SUMPRODUCT(HM10:HM13,$C$10:$C$13))</f>
        <v/>
      </c>
      <c r="HN15" s="243"/>
      <c r="HO15" s="243"/>
      <c r="HP15" s="243"/>
      <c r="HQ15" s="122" t="str">
        <f>IF(SUM(HQ10:HQ13,HJ10:HJ13)=0,"",SUM(HQ10:HQ13,HJ10:HJ13))</f>
        <v/>
      </c>
      <c r="HR15" s="51" t="str">
        <f>IFERROR(HQ15/CG14,"")</f>
        <v/>
      </c>
      <c r="HS15" s="127" t="str">
        <f>IF(SUMPRODUCT(HS10:HS13,$C$10:$C$13)=0,"",SUMPRODUCT(HS10:HS13,$C$10:$C$13))</f>
        <v/>
      </c>
      <c r="HT15" s="127" t="str">
        <f>IF(SUMPRODUCT(HT10:HT13,$C$10:$C$13)=0,"",SUMPRODUCT(HT10:HT13,$C$10:$C$13))</f>
        <v/>
      </c>
    </row>
    <row r="16" spans="1:228" ht="34.5" customHeight="1" thickBot="1">
      <c r="B16" s="60" t="s">
        <v>52</v>
      </c>
      <c r="C16" s="30"/>
      <c r="D16" s="30"/>
      <c r="E16" s="30"/>
      <c r="F16" s="30"/>
      <c r="G16" s="30"/>
      <c r="H16" s="30"/>
      <c r="I16" s="30"/>
      <c r="J16" s="30"/>
      <c r="K16" s="30"/>
      <c r="L16" s="30"/>
      <c r="M16" s="220"/>
      <c r="N16" s="30"/>
      <c r="O16" s="30"/>
      <c r="P16" s="22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129"/>
      <c r="HG16" s="129"/>
      <c r="HH16" s="129"/>
      <c r="HI16" s="129"/>
      <c r="HJ16" s="129"/>
      <c r="HK16" s="30"/>
      <c r="HL16" s="30"/>
      <c r="HM16" s="30"/>
      <c r="HN16" s="129"/>
      <c r="HO16" s="129"/>
      <c r="HP16" s="129"/>
      <c r="HQ16" s="129"/>
      <c r="HR16" s="30"/>
      <c r="HS16" s="30"/>
      <c r="HT16" s="30"/>
    </row>
    <row r="17" spans="2:228" ht="33.75" customHeight="1">
      <c r="B17" s="38" t="s">
        <v>53</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row>
    <row r="18" spans="2:228" ht="15.75" customHeight="1">
      <c r="B18" s="273" t="s">
        <v>54</v>
      </c>
      <c r="C18" s="47" t="s">
        <v>55</v>
      </c>
      <c r="D18" s="48"/>
      <c r="E18" s="48"/>
      <c r="F18" s="48"/>
      <c r="G18" s="48"/>
      <c r="H18" s="48"/>
      <c r="I18" s="48"/>
      <c r="J18" s="48"/>
      <c r="K18" s="48"/>
      <c r="L18" s="48"/>
      <c r="M18" s="221"/>
      <c r="N18" s="48"/>
      <c r="O18" s="48"/>
      <c r="P18" s="221"/>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row>
    <row r="19" spans="2:228" ht="15.75" customHeight="1">
      <c r="B19" s="274"/>
      <c r="C19" s="49" t="s">
        <v>56</v>
      </c>
      <c r="D19" s="50"/>
      <c r="E19" s="50"/>
      <c r="F19" s="50"/>
      <c r="G19" s="50"/>
      <c r="H19" s="50"/>
      <c r="I19" s="50"/>
      <c r="J19" s="50"/>
      <c r="K19" s="50"/>
      <c r="L19" s="50"/>
      <c r="M19" s="222"/>
      <c r="N19" s="50"/>
      <c r="O19" s="50"/>
      <c r="P19" s="222"/>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row>
    <row r="20" spans="2:228" ht="15.75" customHeight="1">
      <c r="B20" s="274"/>
      <c r="C20" s="49" t="s">
        <v>57</v>
      </c>
      <c r="D20" s="50"/>
      <c r="E20" s="50"/>
      <c r="F20" s="50"/>
      <c r="G20" s="50"/>
      <c r="H20" s="50"/>
      <c r="I20" s="50"/>
      <c r="J20" s="50"/>
      <c r="K20" s="50"/>
      <c r="L20" s="50"/>
      <c r="M20" s="222"/>
      <c r="N20" s="50"/>
      <c r="O20" s="50"/>
      <c r="P20" s="222"/>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row>
    <row r="21" spans="2:228" ht="15.75" customHeight="1">
      <c r="B21" s="133"/>
      <c r="C21" s="134" t="s">
        <v>58</v>
      </c>
      <c r="D21" s="50"/>
      <c r="E21" s="50"/>
      <c r="F21" s="50"/>
      <c r="G21" s="50"/>
      <c r="H21" s="50"/>
      <c r="I21" s="50"/>
      <c r="J21" s="50"/>
      <c r="K21" s="50"/>
      <c r="L21" s="50"/>
      <c r="M21" s="222"/>
      <c r="N21" s="50"/>
      <c r="O21" s="50"/>
      <c r="P21" s="222"/>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row>
    <row r="22" spans="2:228" ht="15.75" customHeight="1">
      <c r="B22" s="260" t="s">
        <v>59</v>
      </c>
      <c r="C22" s="32" t="s">
        <v>60</v>
      </c>
      <c r="D22" s="33"/>
      <c r="E22" s="33"/>
      <c r="F22" s="33"/>
      <c r="G22" s="33"/>
      <c r="H22" s="33"/>
      <c r="I22" s="33"/>
      <c r="J22" s="33"/>
      <c r="K22" s="33"/>
      <c r="L22" s="33"/>
      <c r="M22" s="223"/>
      <c r="N22" s="33"/>
      <c r="O22" s="33"/>
      <c r="P22" s="22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row>
    <row r="23" spans="2:228" ht="15.75" customHeight="1">
      <c r="B23" s="261"/>
      <c r="C23" s="34" t="s">
        <v>61</v>
      </c>
      <c r="D23" s="35"/>
      <c r="E23" s="35"/>
      <c r="F23" s="35"/>
      <c r="G23" s="35"/>
      <c r="H23" s="35"/>
      <c r="I23" s="35"/>
      <c r="J23" s="35"/>
      <c r="K23" s="35"/>
      <c r="L23" s="35"/>
      <c r="M23" s="224"/>
      <c r="N23" s="35"/>
      <c r="O23" s="35"/>
      <c r="P23" s="224"/>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row>
    <row r="24" spans="2:228" ht="15.75" customHeight="1">
      <c r="B24" s="261"/>
      <c r="C24" s="34" t="s">
        <v>62</v>
      </c>
      <c r="D24" s="35"/>
      <c r="E24" s="35"/>
      <c r="F24" s="35"/>
      <c r="G24" s="35"/>
      <c r="H24" s="35"/>
      <c r="I24" s="35"/>
      <c r="J24" s="35"/>
      <c r="K24" s="35"/>
      <c r="L24" s="35"/>
      <c r="M24" s="224"/>
      <c r="N24" s="35"/>
      <c r="O24" s="35"/>
      <c r="P24" s="224"/>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row>
    <row r="25" spans="2:228" ht="15.75" customHeight="1">
      <c r="B25" s="261"/>
      <c r="C25" s="34" t="s">
        <v>63</v>
      </c>
      <c r="D25" s="35"/>
      <c r="E25" s="35"/>
      <c r="F25" s="35"/>
      <c r="G25" s="35"/>
      <c r="H25" s="35"/>
      <c r="I25" s="35"/>
      <c r="J25" s="35"/>
      <c r="K25" s="35"/>
      <c r="L25" s="35"/>
      <c r="M25" s="224"/>
      <c r="N25" s="35"/>
      <c r="O25" s="35"/>
      <c r="P25" s="224"/>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row>
    <row r="26" spans="2:228" ht="15.75" customHeight="1">
      <c r="B26" s="262" t="s">
        <v>64</v>
      </c>
      <c r="C26" s="32" t="s">
        <v>60</v>
      </c>
      <c r="D26" s="33"/>
      <c r="E26" s="33"/>
      <c r="F26" s="33"/>
      <c r="G26" s="33"/>
      <c r="H26" s="33"/>
      <c r="I26" s="33"/>
      <c r="J26" s="33"/>
      <c r="K26" s="33"/>
      <c r="L26" s="33"/>
      <c r="M26" s="223"/>
      <c r="N26" s="33"/>
      <c r="O26" s="33"/>
      <c r="P26" s="22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row>
    <row r="27" spans="2:228" ht="15.75" customHeight="1">
      <c r="B27" s="263"/>
      <c r="C27" s="34" t="s">
        <v>61</v>
      </c>
      <c r="D27" s="35"/>
      <c r="E27" s="35"/>
      <c r="F27" s="35"/>
      <c r="G27" s="35"/>
      <c r="H27" s="35"/>
      <c r="I27" s="35"/>
      <c r="J27" s="35"/>
      <c r="K27" s="35"/>
      <c r="L27" s="35"/>
      <c r="M27" s="224"/>
      <c r="N27" s="35"/>
      <c r="O27" s="35"/>
      <c r="P27" s="224"/>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row>
    <row r="28" spans="2:228" ht="15.75" customHeight="1">
      <c r="B28" s="263"/>
      <c r="C28" s="34" t="s">
        <v>62</v>
      </c>
      <c r="D28" s="35"/>
      <c r="E28" s="35"/>
      <c r="F28" s="35"/>
      <c r="G28" s="35"/>
      <c r="H28" s="35"/>
      <c r="I28" s="35"/>
      <c r="J28" s="35"/>
      <c r="K28" s="35"/>
      <c r="L28" s="35"/>
      <c r="M28" s="224"/>
      <c r="N28" s="35"/>
      <c r="O28" s="35"/>
      <c r="P28" s="224"/>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row>
    <row r="29" spans="2:228" ht="15.75" customHeight="1">
      <c r="B29" s="263"/>
      <c r="C29" s="34" t="s">
        <v>63</v>
      </c>
      <c r="D29" s="35"/>
      <c r="E29" s="35"/>
      <c r="F29" s="35"/>
      <c r="G29" s="35"/>
      <c r="H29" s="35"/>
      <c r="I29" s="35"/>
      <c r="J29" s="35"/>
      <c r="K29" s="35"/>
      <c r="L29" s="35"/>
      <c r="M29" s="224"/>
      <c r="N29" s="35"/>
      <c r="O29" s="35"/>
      <c r="P29" s="224"/>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row>
    <row r="30" spans="2:228" ht="15.75" customHeight="1">
      <c r="B30" s="262" t="s">
        <v>65</v>
      </c>
      <c r="C30" s="32" t="s">
        <v>60</v>
      </c>
      <c r="D30" s="33"/>
      <c r="E30" s="33"/>
      <c r="F30" s="33"/>
      <c r="G30" s="33"/>
      <c r="H30" s="33"/>
      <c r="I30" s="33"/>
      <c r="J30" s="33"/>
      <c r="K30" s="33"/>
      <c r="L30" s="33"/>
      <c r="M30" s="223"/>
      <c r="N30" s="33"/>
      <c r="O30" s="33"/>
      <c r="P30" s="22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row>
    <row r="31" spans="2:228" ht="15.75" customHeight="1">
      <c r="B31" s="263"/>
      <c r="C31" s="34" t="s">
        <v>61</v>
      </c>
      <c r="D31" s="35"/>
      <c r="E31" s="35"/>
      <c r="F31" s="35"/>
      <c r="G31" s="35"/>
      <c r="H31" s="35"/>
      <c r="I31" s="35"/>
      <c r="J31" s="35"/>
      <c r="K31" s="35"/>
      <c r="L31" s="35"/>
      <c r="M31" s="224"/>
      <c r="N31" s="35"/>
      <c r="O31" s="35"/>
      <c r="P31" s="224"/>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row>
    <row r="32" spans="2:228" ht="15.75" customHeight="1">
      <c r="B32" s="263"/>
      <c r="C32" s="34" t="s">
        <v>62</v>
      </c>
      <c r="D32" s="35"/>
      <c r="E32" s="35"/>
      <c r="F32" s="35"/>
      <c r="G32" s="35"/>
      <c r="H32" s="35"/>
      <c r="I32" s="35"/>
      <c r="J32" s="35"/>
      <c r="K32" s="35"/>
      <c r="L32" s="35"/>
      <c r="M32" s="224"/>
      <c r="N32" s="35"/>
      <c r="O32" s="35"/>
      <c r="P32" s="224"/>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row>
    <row r="33" spans="2:228" ht="15.75" customHeight="1">
      <c r="B33" s="263"/>
      <c r="C33" s="34" t="s">
        <v>63</v>
      </c>
      <c r="D33" s="35"/>
      <c r="E33" s="35"/>
      <c r="F33" s="35"/>
      <c r="G33" s="35"/>
      <c r="H33" s="35"/>
      <c r="I33" s="35"/>
      <c r="J33" s="35"/>
      <c r="K33" s="35"/>
      <c r="L33" s="35"/>
      <c r="M33" s="224"/>
      <c r="N33" s="35"/>
      <c r="O33" s="35"/>
      <c r="P33" s="224"/>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row>
    <row r="34" spans="2:228" ht="15.75" customHeight="1">
      <c r="B34" s="256" t="s">
        <v>66</v>
      </c>
      <c r="C34" s="32" t="s">
        <v>60</v>
      </c>
      <c r="D34" s="33"/>
      <c r="E34" s="33"/>
      <c r="F34" s="33"/>
      <c r="G34" s="33"/>
      <c r="H34" s="33"/>
      <c r="I34" s="33"/>
      <c r="J34" s="33"/>
      <c r="K34" s="33"/>
      <c r="L34" s="33"/>
      <c r="M34" s="223"/>
      <c r="N34" s="33"/>
      <c r="O34" s="33"/>
      <c r="P34" s="22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row>
    <row r="35" spans="2:228" ht="15.75" customHeight="1">
      <c r="B35" s="257"/>
      <c r="C35" s="34" t="s">
        <v>61</v>
      </c>
      <c r="D35" s="35"/>
      <c r="E35" s="35"/>
      <c r="F35" s="35"/>
      <c r="G35" s="35"/>
      <c r="H35" s="35"/>
      <c r="I35" s="35"/>
      <c r="J35" s="35"/>
      <c r="K35" s="35"/>
      <c r="L35" s="35"/>
      <c r="M35" s="224"/>
      <c r="N35" s="35"/>
      <c r="O35" s="35"/>
      <c r="P35" s="224"/>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row>
    <row r="36" spans="2:228" ht="15.75" customHeight="1">
      <c r="B36" s="258"/>
      <c r="C36" s="136" t="s">
        <v>62</v>
      </c>
      <c r="D36" s="137"/>
      <c r="E36" s="137"/>
      <c r="F36" s="137"/>
      <c r="G36" s="137"/>
      <c r="H36" s="137"/>
      <c r="I36" s="137"/>
      <c r="J36" s="137"/>
      <c r="K36" s="137"/>
      <c r="L36" s="137"/>
      <c r="M36" s="225"/>
      <c r="N36" s="137"/>
      <c r="O36" s="137"/>
      <c r="P36" s="225"/>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c r="BY36" s="137"/>
      <c r="BZ36" s="137"/>
      <c r="CA36" s="137"/>
      <c r="CB36" s="137"/>
      <c r="CC36" s="137"/>
      <c r="CD36" s="137"/>
      <c r="CE36" s="137"/>
      <c r="CF36" s="137"/>
      <c r="CG36" s="137"/>
      <c r="CH36" s="137"/>
      <c r="CI36" s="137"/>
      <c r="CJ36" s="137"/>
      <c r="CK36" s="137"/>
      <c r="CL36" s="137"/>
      <c r="CM36" s="137"/>
      <c r="CN36" s="137"/>
      <c r="CO36" s="137"/>
      <c r="CP36" s="137"/>
      <c r="CQ36" s="137"/>
      <c r="CR36" s="137"/>
      <c r="CS36" s="137"/>
      <c r="CT36" s="137"/>
      <c r="CU36" s="137"/>
      <c r="CV36" s="137"/>
      <c r="CW36" s="137"/>
      <c r="CX36" s="137"/>
      <c r="CY36" s="137"/>
      <c r="CZ36" s="137"/>
      <c r="DA36" s="137"/>
      <c r="DB36" s="137"/>
      <c r="DC36" s="137"/>
      <c r="DD36" s="137"/>
      <c r="DE36" s="137"/>
      <c r="DF36" s="137"/>
      <c r="DG36" s="137"/>
      <c r="DH36" s="137"/>
      <c r="DI36" s="137"/>
      <c r="DJ36" s="137"/>
      <c r="DK36" s="137"/>
      <c r="DL36" s="137"/>
      <c r="DM36" s="137"/>
      <c r="DN36" s="137"/>
      <c r="DO36" s="137"/>
      <c r="DP36" s="137"/>
      <c r="DQ36" s="137"/>
      <c r="DR36" s="137"/>
      <c r="DS36" s="137"/>
      <c r="DT36" s="137"/>
      <c r="DU36" s="137"/>
      <c r="DV36" s="137"/>
      <c r="DW36" s="137"/>
      <c r="DX36" s="137"/>
      <c r="DY36" s="137"/>
      <c r="DZ36" s="137"/>
      <c r="EA36" s="137"/>
      <c r="EB36" s="137"/>
      <c r="EC36" s="137"/>
      <c r="ED36" s="137"/>
      <c r="EE36" s="137"/>
      <c r="EF36" s="137"/>
      <c r="EG36" s="137"/>
      <c r="EH36" s="137"/>
      <c r="EI36" s="137"/>
      <c r="EJ36" s="137"/>
      <c r="EK36" s="137"/>
      <c r="EL36" s="137"/>
      <c r="EM36" s="137"/>
      <c r="EN36" s="137"/>
      <c r="EO36" s="137"/>
      <c r="EP36" s="137"/>
      <c r="EQ36" s="137"/>
      <c r="ER36" s="137"/>
      <c r="ES36" s="137"/>
      <c r="ET36" s="137"/>
      <c r="EU36" s="137"/>
      <c r="EV36" s="137"/>
      <c r="EW36" s="137"/>
      <c r="EX36" s="137"/>
      <c r="EY36" s="137"/>
      <c r="EZ36" s="137"/>
      <c r="FA36" s="137"/>
      <c r="FB36" s="137"/>
      <c r="FC36" s="137"/>
      <c r="FD36" s="137"/>
      <c r="FE36" s="137"/>
      <c r="FF36" s="137"/>
      <c r="FG36" s="137"/>
      <c r="FH36" s="137"/>
      <c r="FI36" s="137"/>
      <c r="FJ36" s="137"/>
      <c r="FK36" s="137"/>
      <c r="FL36" s="137"/>
      <c r="FM36" s="137"/>
      <c r="FN36" s="137"/>
      <c r="FO36" s="137"/>
      <c r="FP36" s="137"/>
      <c r="FQ36" s="137"/>
      <c r="FR36" s="137"/>
      <c r="FS36" s="137"/>
      <c r="FT36" s="137"/>
      <c r="FU36" s="137"/>
      <c r="FV36" s="137"/>
      <c r="FW36" s="137"/>
      <c r="FX36" s="137"/>
      <c r="FY36" s="137"/>
      <c r="FZ36" s="137"/>
      <c r="GA36" s="137"/>
      <c r="GB36" s="137"/>
      <c r="GC36" s="137"/>
      <c r="GD36" s="137"/>
      <c r="GE36" s="137"/>
      <c r="GF36" s="137"/>
      <c r="GG36" s="137"/>
      <c r="GH36" s="137"/>
      <c r="GI36" s="137"/>
      <c r="GJ36" s="137"/>
      <c r="GK36" s="137"/>
      <c r="GL36" s="137"/>
      <c r="GM36" s="137"/>
      <c r="GN36" s="137"/>
      <c r="GO36" s="137"/>
      <c r="GP36" s="137"/>
      <c r="GQ36" s="137"/>
      <c r="GR36" s="137"/>
      <c r="GS36" s="137"/>
      <c r="GT36" s="137"/>
      <c r="GU36" s="137"/>
      <c r="GV36" s="137"/>
      <c r="GW36" s="137"/>
      <c r="GX36" s="137"/>
      <c r="GY36" s="137"/>
      <c r="GZ36" s="137"/>
      <c r="HA36" s="137"/>
      <c r="HB36" s="137"/>
      <c r="HC36" s="137"/>
      <c r="HD36" s="137"/>
      <c r="HE36" s="137"/>
      <c r="HF36" s="137"/>
      <c r="HG36" s="137"/>
      <c r="HH36" s="137"/>
      <c r="HI36" s="137"/>
      <c r="HJ36" s="137"/>
      <c r="HK36" s="137"/>
      <c r="HL36" s="137"/>
      <c r="HM36" s="137"/>
      <c r="HN36" s="137"/>
      <c r="HO36" s="137"/>
      <c r="HP36" s="137"/>
      <c r="HQ36" s="137"/>
      <c r="HR36" s="137"/>
      <c r="HS36" s="137"/>
      <c r="HT36" s="137"/>
    </row>
    <row r="37" spans="2:228" ht="15.75" customHeight="1" thickBot="1">
      <c r="B37" s="259"/>
      <c r="C37" s="36" t="s">
        <v>63</v>
      </c>
      <c r="D37" s="37"/>
      <c r="E37" s="37"/>
      <c r="F37" s="37"/>
      <c r="G37" s="37"/>
      <c r="H37" s="37"/>
      <c r="I37" s="37"/>
      <c r="J37" s="37"/>
      <c r="K37" s="37"/>
      <c r="L37" s="37"/>
      <c r="M37" s="226"/>
      <c r="N37" s="37"/>
      <c r="O37" s="37"/>
      <c r="P37" s="226"/>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row>
    <row r="38" spans="2:228" ht="15.75" customHeight="1"/>
    <row r="39" spans="2:228" ht="33.75" customHeight="1">
      <c r="B39" s="19" t="s">
        <v>67</v>
      </c>
    </row>
    <row r="56" spans="2:228" ht="33.75" customHeight="1">
      <c r="B56" s="22"/>
      <c r="C56" s="23"/>
      <c r="D56" s="22"/>
      <c r="E56" s="22"/>
      <c r="F56" s="22"/>
      <c r="G56" s="22"/>
      <c r="H56" s="22"/>
      <c r="I56" s="22"/>
      <c r="J56" s="22"/>
      <c r="K56" s="22"/>
      <c r="L56" s="22"/>
      <c r="M56" s="227"/>
      <c r="N56" s="22"/>
      <c r="O56" s="22"/>
      <c r="P56" s="227"/>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row>
    <row r="57" spans="2:228" ht="33.75" customHeight="1">
      <c r="B57" s="22"/>
      <c r="C57" s="23"/>
      <c r="D57" s="22"/>
      <c r="E57" s="22"/>
      <c r="F57" s="22"/>
      <c r="G57" s="22"/>
      <c r="H57" s="22"/>
      <c r="I57" s="22"/>
      <c r="J57" s="22"/>
      <c r="K57" s="22"/>
      <c r="L57" s="22"/>
      <c r="M57" s="227"/>
      <c r="N57" s="22"/>
      <c r="O57" s="22"/>
      <c r="P57" s="227"/>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row>
    <row r="58" spans="2:228" ht="33.75" customHeight="1">
      <c r="B58" s="22"/>
      <c r="C58" s="23"/>
      <c r="D58" s="22"/>
      <c r="E58" s="22"/>
      <c r="F58" s="22"/>
      <c r="G58" s="22"/>
      <c r="H58" s="22"/>
      <c r="I58" s="22"/>
      <c r="J58" s="22"/>
      <c r="K58" s="22"/>
      <c r="L58" s="22"/>
      <c r="M58" s="227"/>
      <c r="N58" s="22"/>
      <c r="O58" s="22"/>
      <c r="P58" s="227"/>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row>
    <row r="59" spans="2:228" ht="33.75" customHeight="1">
      <c r="B59" s="22"/>
      <c r="C59" s="23"/>
      <c r="D59" s="22"/>
      <c r="E59" s="22"/>
      <c r="F59" s="22"/>
      <c r="G59" s="22"/>
      <c r="H59" s="22"/>
      <c r="I59" s="22"/>
      <c r="J59" s="22"/>
      <c r="K59" s="22"/>
      <c r="L59" s="22"/>
      <c r="M59" s="227"/>
      <c r="N59" s="22"/>
      <c r="O59" s="22"/>
      <c r="P59" s="227"/>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row>
    <row r="60" spans="2:228" ht="33.75" customHeight="1">
      <c r="B60" s="22"/>
      <c r="C60" s="23"/>
      <c r="D60" s="22"/>
      <c r="E60" s="22"/>
      <c r="F60" s="22"/>
      <c r="G60" s="22"/>
      <c r="H60" s="22"/>
      <c r="I60" s="22"/>
      <c r="J60" s="22"/>
      <c r="K60" s="22"/>
      <c r="L60" s="22"/>
      <c r="M60" s="227"/>
      <c r="N60" s="22"/>
      <c r="O60" s="22"/>
      <c r="P60" s="227"/>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row>
    <row r="61" spans="2:228" ht="33.75" customHeight="1">
      <c r="B61" s="22"/>
      <c r="C61" s="23"/>
      <c r="D61" s="22"/>
      <c r="E61" s="22"/>
      <c r="F61" s="22"/>
      <c r="G61" s="22"/>
      <c r="H61" s="22"/>
      <c r="I61" s="22"/>
      <c r="J61" s="22"/>
      <c r="K61" s="22"/>
      <c r="L61" s="22"/>
      <c r="M61" s="227"/>
      <c r="N61" s="22"/>
      <c r="O61" s="22"/>
      <c r="P61" s="227"/>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row>
    <row r="62" spans="2:228" ht="33.75" customHeight="1">
      <c r="B62" s="22"/>
      <c r="C62" s="23"/>
      <c r="D62" s="22"/>
      <c r="E62" s="22"/>
      <c r="F62" s="22"/>
      <c r="G62" s="22"/>
      <c r="H62" s="22"/>
      <c r="I62" s="22"/>
      <c r="J62" s="22"/>
      <c r="K62" s="22"/>
      <c r="L62" s="22"/>
      <c r="M62" s="227"/>
      <c r="N62" s="22"/>
      <c r="O62" s="22"/>
      <c r="P62" s="227"/>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row>
    <row r="63" spans="2:228" ht="33.75" customHeight="1">
      <c r="B63" s="22"/>
      <c r="C63" s="23"/>
      <c r="D63" s="22"/>
      <c r="E63" s="22"/>
      <c r="F63" s="22"/>
      <c r="G63" s="22"/>
      <c r="H63" s="22"/>
      <c r="I63" s="22"/>
      <c r="J63" s="22"/>
      <c r="K63" s="22"/>
      <c r="L63" s="22"/>
      <c r="M63" s="227"/>
      <c r="N63" s="22"/>
      <c r="O63" s="22"/>
      <c r="P63" s="227"/>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row>
    <row r="64" spans="2:228" ht="33.75" customHeight="1">
      <c r="B64" s="22"/>
      <c r="C64" s="23"/>
      <c r="D64" s="22"/>
      <c r="E64" s="22"/>
      <c r="F64" s="22"/>
      <c r="G64" s="22"/>
      <c r="H64" s="22"/>
      <c r="I64" s="22"/>
      <c r="J64" s="22"/>
      <c r="K64" s="22"/>
      <c r="L64" s="22"/>
      <c r="M64" s="227"/>
      <c r="N64" s="22"/>
      <c r="O64" s="22"/>
      <c r="P64" s="227"/>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row>
    <row r="65" spans="2:228" ht="33.75" customHeight="1">
      <c r="B65" s="22"/>
      <c r="C65" s="23"/>
      <c r="D65" s="22"/>
      <c r="E65" s="22"/>
      <c r="F65" s="22"/>
      <c r="G65" s="22"/>
      <c r="H65" s="22"/>
      <c r="I65" s="22"/>
      <c r="J65" s="22"/>
      <c r="K65" s="22"/>
      <c r="L65" s="22"/>
      <c r="M65" s="227"/>
      <c r="N65" s="22"/>
      <c r="O65" s="22"/>
      <c r="P65" s="227"/>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row>
    <row r="66" spans="2:228" ht="33.75" customHeight="1">
      <c r="B66" s="22"/>
      <c r="C66" s="23"/>
      <c r="D66" s="22"/>
      <c r="E66" s="22"/>
      <c r="F66" s="22"/>
      <c r="G66" s="22"/>
      <c r="H66" s="22"/>
      <c r="I66" s="22"/>
      <c r="J66" s="22"/>
      <c r="K66" s="22"/>
      <c r="L66" s="22"/>
      <c r="M66" s="227"/>
      <c r="N66" s="22"/>
      <c r="O66" s="22"/>
      <c r="P66" s="227"/>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row>
    <row r="67" spans="2:228" ht="33.75" customHeight="1">
      <c r="B67" s="22"/>
      <c r="C67" s="23"/>
      <c r="D67" s="22"/>
      <c r="E67" s="22"/>
      <c r="F67" s="22"/>
      <c r="G67" s="22"/>
      <c r="H67" s="22"/>
      <c r="I67" s="22"/>
      <c r="J67" s="22"/>
      <c r="K67" s="22"/>
      <c r="L67" s="22"/>
      <c r="M67" s="227"/>
      <c r="N67" s="22"/>
      <c r="O67" s="22"/>
      <c r="P67" s="227"/>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row>
    <row r="68" spans="2:228" ht="33.75" customHeight="1">
      <c r="B68" s="22"/>
      <c r="C68" s="23"/>
      <c r="D68" s="22"/>
      <c r="E68" s="22"/>
      <c r="F68" s="22"/>
      <c r="G68" s="22"/>
      <c r="H68" s="22"/>
      <c r="I68" s="22"/>
      <c r="J68" s="22"/>
      <c r="K68" s="22"/>
      <c r="L68" s="22"/>
      <c r="M68" s="227"/>
      <c r="N68" s="22"/>
      <c r="O68" s="22"/>
      <c r="P68" s="227"/>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row>
    <row r="69" spans="2:228" ht="33.75" customHeight="1">
      <c r="B69" s="22"/>
      <c r="C69" s="23"/>
      <c r="D69" s="22"/>
      <c r="E69" s="22"/>
      <c r="F69" s="22"/>
      <c r="G69" s="22"/>
      <c r="H69" s="22"/>
      <c r="I69" s="22"/>
      <c r="J69" s="22"/>
      <c r="K69" s="22"/>
      <c r="L69" s="22"/>
      <c r="M69" s="227"/>
      <c r="N69" s="22"/>
      <c r="O69" s="22"/>
      <c r="P69" s="227"/>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row>
    <row r="70" spans="2:228" ht="33.75" customHeight="1">
      <c r="B70" s="22"/>
      <c r="C70" s="23"/>
      <c r="D70" s="22"/>
      <c r="E70" s="22"/>
      <c r="F70" s="22"/>
      <c r="G70" s="22"/>
      <c r="H70" s="22"/>
      <c r="I70" s="22"/>
      <c r="J70" s="22"/>
      <c r="K70" s="22"/>
      <c r="L70" s="22"/>
      <c r="M70" s="227"/>
      <c r="N70" s="22"/>
      <c r="O70" s="22"/>
      <c r="P70" s="227"/>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row>
    <row r="71" spans="2:228" ht="33.75" customHeight="1">
      <c r="B71" s="22"/>
      <c r="C71" s="23"/>
      <c r="D71" s="22"/>
      <c r="E71" s="22"/>
      <c r="F71" s="22"/>
      <c r="G71" s="22"/>
      <c r="H71" s="22"/>
      <c r="I71" s="22"/>
      <c r="J71" s="22"/>
      <c r="K71" s="22"/>
      <c r="L71" s="22"/>
      <c r="M71" s="227"/>
      <c r="N71" s="22"/>
      <c r="O71" s="22"/>
      <c r="P71" s="227"/>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row>
    <row r="72" spans="2:228" ht="33.75" customHeight="1">
      <c r="B72" s="22"/>
      <c r="C72" s="23"/>
      <c r="D72" s="22"/>
      <c r="E72" s="22"/>
      <c r="F72" s="22"/>
      <c r="G72" s="22"/>
      <c r="H72" s="22"/>
      <c r="I72" s="22"/>
      <c r="J72" s="22"/>
      <c r="K72" s="22"/>
      <c r="L72" s="22"/>
      <c r="M72" s="227"/>
      <c r="N72" s="22"/>
      <c r="O72" s="22"/>
      <c r="P72" s="227"/>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row>
    <row r="73" spans="2:228" ht="33.75" customHeight="1">
      <c r="B73" s="22"/>
      <c r="C73" s="23"/>
      <c r="D73" s="22"/>
      <c r="E73" s="22"/>
      <c r="F73" s="22"/>
      <c r="G73" s="22"/>
      <c r="H73" s="22"/>
      <c r="I73" s="22"/>
      <c r="J73" s="22"/>
      <c r="K73" s="22"/>
      <c r="L73" s="22"/>
      <c r="M73" s="227"/>
      <c r="N73" s="22"/>
      <c r="O73" s="22"/>
      <c r="P73" s="227"/>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row>
    <row r="74" spans="2:228" ht="33.75" customHeight="1">
      <c r="B74" s="22"/>
      <c r="C74" s="23"/>
      <c r="D74" s="22"/>
      <c r="E74" s="22"/>
      <c r="F74" s="22"/>
      <c r="G74" s="22"/>
      <c r="H74" s="22"/>
      <c r="I74" s="22"/>
      <c r="J74" s="22"/>
      <c r="K74" s="22"/>
      <c r="L74" s="22"/>
      <c r="M74" s="227"/>
      <c r="N74" s="22"/>
      <c r="O74" s="22"/>
      <c r="P74" s="227"/>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row>
    <row r="75" spans="2:228" ht="33.75" customHeight="1">
      <c r="B75" s="22"/>
      <c r="C75" s="23"/>
      <c r="D75" s="22"/>
      <c r="E75" s="22"/>
      <c r="F75" s="22"/>
      <c r="G75" s="22"/>
      <c r="H75" s="22"/>
      <c r="I75" s="22"/>
      <c r="J75" s="22"/>
      <c r="K75" s="22"/>
      <c r="L75" s="22"/>
      <c r="M75" s="227"/>
      <c r="N75" s="22"/>
      <c r="O75" s="22"/>
      <c r="P75" s="227"/>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row>
    <row r="76" spans="2:228" ht="33.75" customHeight="1">
      <c r="B76" s="22"/>
      <c r="C76" s="23"/>
      <c r="D76" s="22"/>
      <c r="E76" s="22"/>
      <c r="F76" s="22"/>
      <c r="G76" s="22"/>
      <c r="H76" s="22"/>
      <c r="I76" s="22"/>
      <c r="J76" s="22"/>
      <c r="K76" s="22"/>
      <c r="L76" s="22"/>
      <c r="M76" s="227"/>
      <c r="N76" s="22"/>
      <c r="O76" s="22"/>
      <c r="P76" s="227"/>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row>
    <row r="77" spans="2:228" ht="33.75" customHeight="1">
      <c r="B77" s="22"/>
      <c r="C77" s="23"/>
      <c r="D77" s="22"/>
      <c r="E77" s="22"/>
      <c r="F77" s="22"/>
      <c r="G77" s="22"/>
      <c r="H77" s="22"/>
      <c r="I77" s="22"/>
      <c r="J77" s="22"/>
      <c r="K77" s="22"/>
      <c r="L77" s="22"/>
      <c r="M77" s="227"/>
      <c r="N77" s="22"/>
      <c r="O77" s="22"/>
      <c r="P77" s="227"/>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row>
    <row r="78" spans="2:228" ht="33.75" customHeight="1">
      <c r="B78" s="22"/>
      <c r="C78" s="23"/>
      <c r="D78" s="22"/>
      <c r="E78" s="22"/>
      <c r="F78" s="22"/>
      <c r="G78" s="22"/>
      <c r="H78" s="22"/>
      <c r="I78" s="22"/>
      <c r="J78" s="22"/>
      <c r="K78" s="22"/>
      <c r="L78" s="22"/>
      <c r="M78" s="227"/>
      <c r="N78" s="22"/>
      <c r="O78" s="22"/>
      <c r="P78" s="227"/>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row>
    <row r="79" spans="2:228" ht="33.75" customHeight="1">
      <c r="B79" s="22"/>
      <c r="C79" s="23"/>
      <c r="D79" s="22"/>
      <c r="E79" s="22"/>
      <c r="F79" s="22"/>
      <c r="G79" s="22"/>
      <c r="H79" s="22"/>
      <c r="I79" s="22"/>
      <c r="J79" s="22"/>
      <c r="K79" s="22"/>
      <c r="L79" s="22"/>
      <c r="M79" s="227"/>
      <c r="N79" s="22"/>
      <c r="O79" s="22"/>
      <c r="P79" s="227"/>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row>
    <row r="80" spans="2:228" ht="33.75" customHeight="1">
      <c r="B80" s="22"/>
      <c r="C80" s="23"/>
      <c r="D80" s="22"/>
      <c r="E80" s="22"/>
      <c r="F80" s="22"/>
      <c r="G80" s="22"/>
      <c r="H80" s="22"/>
      <c r="I80" s="22"/>
      <c r="J80" s="22"/>
      <c r="K80" s="22"/>
      <c r="L80" s="22"/>
      <c r="M80" s="227"/>
      <c r="N80" s="22"/>
      <c r="O80" s="22"/>
      <c r="P80" s="227"/>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row>
    <row r="81" spans="2:228" ht="33.75" customHeight="1">
      <c r="B81" s="22"/>
      <c r="C81" s="23"/>
      <c r="D81" s="22"/>
      <c r="E81" s="22"/>
      <c r="F81" s="22"/>
      <c r="G81" s="22"/>
      <c r="H81" s="22"/>
      <c r="I81" s="22"/>
      <c r="J81" s="22"/>
      <c r="K81" s="22"/>
      <c r="L81" s="22"/>
      <c r="M81" s="227"/>
      <c r="N81" s="22"/>
      <c r="O81" s="22"/>
      <c r="P81" s="227"/>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row>
    <row r="82" spans="2:228" ht="33.75" customHeight="1">
      <c r="B82" s="22"/>
      <c r="C82" s="23"/>
      <c r="D82" s="22"/>
      <c r="E82" s="22"/>
      <c r="F82" s="22"/>
      <c r="G82" s="22"/>
      <c r="H82" s="22"/>
      <c r="I82" s="22"/>
      <c r="J82" s="22"/>
      <c r="K82" s="22"/>
      <c r="L82" s="22"/>
      <c r="M82" s="227"/>
      <c r="N82" s="22"/>
      <c r="O82" s="22"/>
      <c r="P82" s="227"/>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row>
    <row r="83" spans="2:228" ht="33.75" customHeight="1">
      <c r="B83" s="22"/>
      <c r="C83" s="23"/>
      <c r="D83" s="22"/>
      <c r="E83" s="22"/>
      <c r="F83" s="22"/>
      <c r="G83" s="22"/>
      <c r="H83" s="22"/>
      <c r="I83" s="22"/>
      <c r="J83" s="22"/>
      <c r="K83" s="22"/>
      <c r="L83" s="22"/>
      <c r="M83" s="227"/>
      <c r="N83" s="22"/>
      <c r="O83" s="22"/>
      <c r="P83" s="227"/>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row>
    <row r="84" spans="2:228" ht="33.75" customHeight="1">
      <c r="B84" s="22"/>
      <c r="C84" s="23"/>
      <c r="D84" s="22"/>
      <c r="E84" s="22"/>
      <c r="F84" s="22"/>
      <c r="G84" s="22"/>
      <c r="H84" s="22"/>
      <c r="I84" s="22"/>
      <c r="J84" s="22"/>
      <c r="K84" s="22"/>
      <c r="L84" s="22"/>
      <c r="M84" s="227"/>
      <c r="N84" s="22"/>
      <c r="O84" s="22"/>
      <c r="P84" s="227"/>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c r="GI84" s="22"/>
      <c r="GJ84" s="22"/>
      <c r="GK84" s="22"/>
      <c r="GL84" s="22"/>
      <c r="GM84" s="22"/>
      <c r="GN84" s="22"/>
      <c r="GO84" s="22"/>
      <c r="GP84" s="22"/>
      <c r="GQ84" s="22"/>
      <c r="GR84" s="22"/>
      <c r="GS84" s="22"/>
      <c r="GT84" s="22"/>
      <c r="GU84" s="22"/>
      <c r="GV84" s="22"/>
      <c r="GW84" s="22"/>
      <c r="GX84" s="22"/>
      <c r="GY84" s="22"/>
      <c r="GZ84" s="22"/>
      <c r="HA84" s="22"/>
      <c r="HB84" s="22"/>
      <c r="HC84" s="22"/>
      <c r="HD84" s="22"/>
      <c r="HE84" s="22"/>
      <c r="HF84" s="22"/>
      <c r="HG84" s="22"/>
      <c r="HH84" s="22"/>
      <c r="HI84" s="22"/>
      <c r="HJ84" s="22"/>
      <c r="HK84" s="22"/>
      <c r="HL84" s="22"/>
      <c r="HM84" s="22"/>
      <c r="HN84" s="22"/>
      <c r="HO84" s="22"/>
      <c r="HP84" s="22"/>
      <c r="HQ84" s="22"/>
      <c r="HR84" s="22"/>
      <c r="HS84" s="22"/>
      <c r="HT84" s="22"/>
    </row>
    <row r="85" spans="2:228" ht="33.75" customHeight="1">
      <c r="B85" s="22"/>
      <c r="C85" s="23"/>
      <c r="D85" s="22"/>
      <c r="E85" s="22"/>
      <c r="F85" s="22"/>
      <c r="G85" s="22"/>
      <c r="H85" s="22"/>
      <c r="I85" s="22"/>
      <c r="J85" s="22"/>
      <c r="K85" s="22"/>
      <c r="L85" s="22"/>
      <c r="M85" s="227"/>
      <c r="N85" s="22"/>
      <c r="O85" s="22"/>
      <c r="P85" s="227"/>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c r="FO85" s="22"/>
      <c r="FP85" s="22"/>
      <c r="FQ85" s="22"/>
      <c r="FR85" s="22"/>
      <c r="FS85" s="22"/>
      <c r="FT85" s="22"/>
      <c r="FU85" s="22"/>
      <c r="FV85" s="22"/>
      <c r="FW85" s="22"/>
      <c r="FX85" s="22"/>
      <c r="FY85" s="22"/>
      <c r="FZ85" s="22"/>
      <c r="GA85" s="22"/>
      <c r="GB85" s="22"/>
      <c r="GC85" s="22"/>
      <c r="GD85" s="22"/>
      <c r="GE85" s="22"/>
      <c r="GF85" s="22"/>
      <c r="GG85" s="22"/>
      <c r="GH85" s="22"/>
      <c r="GI85" s="22"/>
      <c r="GJ85" s="22"/>
      <c r="GK85" s="22"/>
      <c r="GL85" s="22"/>
      <c r="GM85" s="22"/>
      <c r="GN85" s="22"/>
      <c r="GO85" s="22"/>
      <c r="GP85" s="22"/>
      <c r="GQ85" s="22"/>
      <c r="GR85" s="22"/>
      <c r="GS85" s="22"/>
      <c r="GT85" s="22"/>
      <c r="GU85" s="22"/>
      <c r="GV85" s="22"/>
      <c r="GW85" s="22"/>
      <c r="GX85" s="22"/>
      <c r="GY85" s="22"/>
      <c r="GZ85" s="22"/>
      <c r="HA85" s="22"/>
      <c r="HB85" s="22"/>
      <c r="HC85" s="22"/>
      <c r="HD85" s="22"/>
      <c r="HE85" s="22"/>
      <c r="HF85" s="22"/>
      <c r="HG85" s="22"/>
      <c r="HH85" s="22"/>
      <c r="HI85" s="22"/>
      <c r="HJ85" s="22"/>
      <c r="HK85" s="22"/>
      <c r="HL85" s="22"/>
      <c r="HM85" s="22"/>
      <c r="HN85" s="22"/>
      <c r="HO85" s="22"/>
      <c r="HP85" s="22"/>
      <c r="HQ85" s="22"/>
      <c r="HR85" s="22"/>
      <c r="HS85" s="22"/>
      <c r="HT85" s="22"/>
    </row>
    <row r="86" spans="2:228" ht="33.75" customHeight="1">
      <c r="B86" s="22"/>
      <c r="C86" s="23"/>
      <c r="D86" s="22"/>
      <c r="E86" s="22"/>
      <c r="F86" s="22"/>
      <c r="G86" s="22"/>
      <c r="H86" s="22"/>
      <c r="I86" s="22"/>
      <c r="J86" s="22"/>
      <c r="K86" s="22"/>
      <c r="L86" s="22"/>
      <c r="M86" s="227"/>
      <c r="N86" s="22"/>
      <c r="O86" s="22"/>
      <c r="P86" s="227"/>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c r="FO86" s="22"/>
      <c r="FP86" s="22"/>
      <c r="FQ86" s="22"/>
      <c r="FR86" s="22"/>
      <c r="FS86" s="22"/>
      <c r="FT86" s="22"/>
      <c r="FU86" s="22"/>
      <c r="FV86" s="22"/>
      <c r="FW86" s="22"/>
      <c r="FX86" s="22"/>
      <c r="FY86" s="22"/>
      <c r="FZ86" s="22"/>
      <c r="GA86" s="22"/>
      <c r="GB86" s="22"/>
      <c r="GC86" s="22"/>
      <c r="GD86" s="22"/>
      <c r="GE86" s="22"/>
      <c r="GF86" s="22"/>
      <c r="GG86" s="22"/>
      <c r="GH86" s="22"/>
      <c r="GI86" s="22"/>
      <c r="GJ86" s="22"/>
      <c r="GK86" s="22"/>
      <c r="GL86" s="22"/>
      <c r="GM86" s="22"/>
      <c r="GN86" s="22"/>
      <c r="GO86" s="22"/>
      <c r="GP86" s="22"/>
      <c r="GQ86" s="22"/>
      <c r="GR86" s="22"/>
      <c r="GS86" s="22"/>
      <c r="GT86" s="22"/>
      <c r="GU86" s="22"/>
      <c r="GV86" s="22"/>
      <c r="GW86" s="22"/>
      <c r="GX86" s="22"/>
      <c r="GY86" s="22"/>
      <c r="GZ86" s="22"/>
      <c r="HA86" s="22"/>
      <c r="HB86" s="22"/>
      <c r="HC86" s="22"/>
      <c r="HD86" s="22"/>
      <c r="HE86" s="22"/>
      <c r="HF86" s="22"/>
      <c r="HG86" s="22"/>
      <c r="HH86" s="22"/>
      <c r="HI86" s="22"/>
      <c r="HJ86" s="22"/>
      <c r="HK86" s="22"/>
      <c r="HL86" s="22"/>
      <c r="HM86" s="22"/>
      <c r="HN86" s="22"/>
      <c r="HO86" s="22"/>
      <c r="HP86" s="22"/>
      <c r="HQ86" s="22"/>
      <c r="HR86" s="22"/>
      <c r="HS86" s="22"/>
      <c r="HT86" s="22"/>
    </row>
    <row r="87" spans="2:228" ht="33.75" customHeight="1">
      <c r="B87" s="22"/>
      <c r="C87" s="23"/>
      <c r="D87" s="22"/>
      <c r="E87" s="22"/>
      <c r="F87" s="22"/>
      <c r="G87" s="22"/>
      <c r="H87" s="22"/>
      <c r="I87" s="22"/>
      <c r="J87" s="22"/>
      <c r="K87" s="22"/>
      <c r="L87" s="22"/>
      <c r="M87" s="227"/>
      <c r="N87" s="22"/>
      <c r="O87" s="22"/>
      <c r="P87" s="227"/>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c r="FO87" s="22"/>
      <c r="FP87" s="22"/>
      <c r="FQ87" s="22"/>
      <c r="FR87" s="22"/>
      <c r="FS87" s="22"/>
      <c r="FT87" s="22"/>
      <c r="FU87" s="22"/>
      <c r="FV87" s="22"/>
      <c r="FW87" s="22"/>
      <c r="FX87" s="22"/>
      <c r="FY87" s="22"/>
      <c r="FZ87" s="22"/>
      <c r="GA87" s="22"/>
      <c r="GB87" s="22"/>
      <c r="GC87" s="22"/>
      <c r="GD87" s="22"/>
      <c r="GE87" s="22"/>
      <c r="GF87" s="22"/>
      <c r="GG87" s="22"/>
      <c r="GH87" s="22"/>
      <c r="GI87" s="22"/>
      <c r="GJ87" s="22"/>
      <c r="GK87" s="22"/>
      <c r="GL87" s="22"/>
      <c r="GM87" s="22"/>
      <c r="GN87" s="22"/>
      <c r="GO87" s="22"/>
      <c r="GP87" s="22"/>
      <c r="GQ87" s="22"/>
      <c r="GR87" s="22"/>
      <c r="GS87" s="22"/>
      <c r="GT87" s="22"/>
      <c r="GU87" s="22"/>
      <c r="GV87" s="22"/>
      <c r="GW87" s="22"/>
      <c r="GX87" s="22"/>
      <c r="GY87" s="22"/>
      <c r="GZ87" s="22"/>
      <c r="HA87" s="22"/>
      <c r="HB87" s="22"/>
      <c r="HC87" s="22"/>
      <c r="HD87" s="22"/>
      <c r="HE87" s="22"/>
      <c r="HF87" s="22"/>
      <c r="HG87" s="22"/>
      <c r="HH87" s="22"/>
      <c r="HI87" s="22"/>
      <c r="HJ87" s="22"/>
      <c r="HK87" s="22"/>
      <c r="HL87" s="22"/>
      <c r="HM87" s="22"/>
      <c r="HN87" s="22"/>
      <c r="HO87" s="22"/>
      <c r="HP87" s="22"/>
      <c r="HQ87" s="22"/>
      <c r="HR87" s="22"/>
      <c r="HS87" s="22"/>
      <c r="HT87" s="22"/>
    </row>
    <row r="88" spans="2:228" ht="33.75" customHeight="1">
      <c r="B88" s="22"/>
      <c r="C88" s="23"/>
      <c r="D88" s="22"/>
      <c r="E88" s="22"/>
      <c r="F88" s="22"/>
      <c r="G88" s="22"/>
      <c r="H88" s="22"/>
      <c r="I88" s="22"/>
      <c r="J88" s="22"/>
      <c r="K88" s="22"/>
      <c r="L88" s="22"/>
      <c r="M88" s="227"/>
      <c r="N88" s="22"/>
      <c r="O88" s="22"/>
      <c r="P88" s="227"/>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c r="FO88" s="22"/>
      <c r="FP88" s="22"/>
      <c r="FQ88" s="22"/>
      <c r="FR88" s="22"/>
      <c r="FS88" s="22"/>
      <c r="FT88" s="22"/>
      <c r="FU88" s="22"/>
      <c r="FV88" s="22"/>
      <c r="FW88" s="22"/>
      <c r="FX88" s="22"/>
      <c r="FY88" s="22"/>
      <c r="FZ88" s="22"/>
      <c r="GA88" s="22"/>
      <c r="GB88" s="22"/>
      <c r="GC88" s="22"/>
      <c r="GD88" s="22"/>
      <c r="GE88" s="22"/>
      <c r="GF88" s="22"/>
      <c r="GG88" s="22"/>
      <c r="GH88" s="22"/>
      <c r="GI88" s="22"/>
      <c r="GJ88" s="22"/>
      <c r="GK88" s="22"/>
      <c r="GL88" s="22"/>
      <c r="GM88" s="22"/>
      <c r="GN88" s="22"/>
      <c r="GO88" s="22"/>
      <c r="GP88" s="22"/>
      <c r="GQ88" s="22"/>
      <c r="GR88" s="22"/>
      <c r="GS88" s="22"/>
      <c r="GT88" s="22"/>
      <c r="GU88" s="22"/>
      <c r="GV88" s="22"/>
      <c r="GW88" s="22"/>
      <c r="GX88" s="22"/>
      <c r="GY88" s="22"/>
      <c r="GZ88" s="22"/>
      <c r="HA88" s="22"/>
      <c r="HB88" s="22"/>
      <c r="HC88" s="22"/>
      <c r="HD88" s="22"/>
      <c r="HE88" s="22"/>
      <c r="HF88" s="22"/>
      <c r="HG88" s="22"/>
      <c r="HH88" s="22"/>
      <c r="HI88" s="22"/>
      <c r="HJ88" s="22"/>
      <c r="HK88" s="22"/>
      <c r="HL88" s="22"/>
      <c r="HM88" s="22"/>
      <c r="HN88" s="22"/>
      <c r="HO88" s="22"/>
      <c r="HP88" s="22"/>
      <c r="HQ88" s="22"/>
      <c r="HR88" s="22"/>
      <c r="HS88" s="22"/>
      <c r="HT88" s="22"/>
    </row>
    <row r="89" spans="2:228" ht="33.75" customHeight="1">
      <c r="B89" s="22"/>
      <c r="C89" s="23"/>
      <c r="D89" s="22"/>
      <c r="E89" s="22"/>
      <c r="F89" s="22"/>
      <c r="G89" s="22"/>
      <c r="H89" s="22"/>
      <c r="I89" s="22"/>
      <c r="J89" s="22"/>
      <c r="K89" s="22"/>
      <c r="L89" s="22"/>
      <c r="M89" s="227"/>
      <c r="N89" s="22"/>
      <c r="O89" s="22"/>
      <c r="P89" s="227"/>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c r="FO89" s="22"/>
      <c r="FP89" s="22"/>
      <c r="FQ89" s="22"/>
      <c r="FR89" s="22"/>
      <c r="FS89" s="22"/>
      <c r="FT89" s="22"/>
      <c r="FU89" s="22"/>
      <c r="FV89" s="22"/>
      <c r="FW89" s="22"/>
      <c r="FX89" s="22"/>
      <c r="FY89" s="22"/>
      <c r="FZ89" s="22"/>
      <c r="GA89" s="22"/>
      <c r="GB89" s="22"/>
      <c r="GC89" s="22"/>
      <c r="GD89" s="22"/>
      <c r="GE89" s="22"/>
      <c r="GF89" s="22"/>
      <c r="GG89" s="22"/>
      <c r="GH89" s="22"/>
      <c r="GI89" s="22"/>
      <c r="GJ89" s="22"/>
      <c r="GK89" s="22"/>
      <c r="GL89" s="22"/>
      <c r="GM89" s="22"/>
      <c r="GN89" s="22"/>
      <c r="GO89" s="22"/>
      <c r="GP89" s="22"/>
      <c r="GQ89" s="22"/>
      <c r="GR89" s="22"/>
      <c r="GS89" s="22"/>
      <c r="GT89" s="22"/>
      <c r="GU89" s="22"/>
      <c r="GV89" s="22"/>
      <c r="GW89" s="22"/>
      <c r="GX89" s="22"/>
      <c r="GY89" s="22"/>
      <c r="GZ89" s="22"/>
      <c r="HA89" s="22"/>
      <c r="HB89" s="22"/>
      <c r="HC89" s="22"/>
      <c r="HD89" s="22"/>
      <c r="HE89" s="22"/>
      <c r="HF89" s="22"/>
      <c r="HG89" s="22"/>
      <c r="HH89" s="22"/>
      <c r="HI89" s="22"/>
      <c r="HJ89" s="22"/>
      <c r="HK89" s="22"/>
      <c r="HL89" s="22"/>
      <c r="HM89" s="22"/>
      <c r="HN89" s="22"/>
      <c r="HO89" s="22"/>
      <c r="HP89" s="22"/>
      <c r="HQ89" s="22"/>
      <c r="HR89" s="22"/>
      <c r="HS89" s="22"/>
      <c r="HT89" s="22"/>
    </row>
    <row r="90" spans="2:228" ht="33.75" customHeight="1">
      <c r="B90" s="22"/>
      <c r="C90" s="23"/>
      <c r="D90" s="22"/>
      <c r="E90" s="22"/>
      <c r="F90" s="22"/>
      <c r="G90" s="22"/>
      <c r="H90" s="22"/>
      <c r="I90" s="22"/>
      <c r="J90" s="22"/>
      <c r="K90" s="22"/>
      <c r="L90" s="22"/>
      <c r="M90" s="227"/>
      <c r="N90" s="22"/>
      <c r="O90" s="22"/>
      <c r="P90" s="227"/>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c r="FO90" s="22"/>
      <c r="FP90" s="22"/>
      <c r="FQ90" s="22"/>
      <c r="FR90" s="22"/>
      <c r="FS90" s="22"/>
      <c r="FT90" s="22"/>
      <c r="FU90" s="22"/>
      <c r="FV90" s="22"/>
      <c r="FW90" s="22"/>
      <c r="FX90" s="22"/>
      <c r="FY90" s="22"/>
      <c r="FZ90" s="22"/>
      <c r="GA90" s="22"/>
      <c r="GB90" s="22"/>
      <c r="GC90" s="22"/>
      <c r="GD90" s="22"/>
      <c r="GE90" s="22"/>
      <c r="GF90" s="22"/>
      <c r="GG90" s="22"/>
      <c r="GH90" s="22"/>
      <c r="GI90" s="22"/>
      <c r="GJ90" s="22"/>
      <c r="GK90" s="22"/>
      <c r="GL90" s="22"/>
      <c r="GM90" s="22"/>
      <c r="GN90" s="22"/>
      <c r="GO90" s="22"/>
      <c r="GP90" s="22"/>
      <c r="GQ90" s="22"/>
      <c r="GR90" s="22"/>
      <c r="GS90" s="22"/>
      <c r="GT90" s="22"/>
      <c r="GU90" s="22"/>
      <c r="GV90" s="22"/>
      <c r="GW90" s="22"/>
      <c r="GX90" s="22"/>
      <c r="GY90" s="22"/>
      <c r="GZ90" s="22"/>
      <c r="HA90" s="22"/>
      <c r="HB90" s="22"/>
      <c r="HC90" s="22"/>
      <c r="HD90" s="22"/>
      <c r="HE90" s="22"/>
      <c r="HF90" s="22"/>
      <c r="HG90" s="22"/>
      <c r="HH90" s="22"/>
      <c r="HI90" s="22"/>
      <c r="HJ90" s="22"/>
      <c r="HK90" s="22"/>
      <c r="HL90" s="22"/>
      <c r="HM90" s="22"/>
      <c r="HN90" s="22"/>
      <c r="HO90" s="22"/>
      <c r="HP90" s="22"/>
      <c r="HQ90" s="22"/>
      <c r="HR90" s="22"/>
      <c r="HS90" s="22"/>
      <c r="HT90" s="22"/>
    </row>
    <row r="91" spans="2:228" ht="33.75" customHeight="1">
      <c r="B91" s="22"/>
      <c r="C91" s="23"/>
      <c r="D91" s="22"/>
      <c r="E91" s="22"/>
      <c r="F91" s="22"/>
      <c r="G91" s="22"/>
      <c r="H91" s="22"/>
      <c r="I91" s="22"/>
      <c r="J91" s="22"/>
      <c r="K91" s="22"/>
      <c r="L91" s="22"/>
      <c r="M91" s="227"/>
      <c r="N91" s="22"/>
      <c r="O91" s="22"/>
      <c r="P91" s="227"/>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c r="FO91" s="22"/>
      <c r="FP91" s="22"/>
      <c r="FQ91" s="22"/>
      <c r="FR91" s="22"/>
      <c r="FS91" s="22"/>
      <c r="FT91" s="22"/>
      <c r="FU91" s="22"/>
      <c r="FV91" s="22"/>
      <c r="FW91" s="22"/>
      <c r="FX91" s="22"/>
      <c r="FY91" s="22"/>
      <c r="FZ91" s="22"/>
      <c r="GA91" s="22"/>
      <c r="GB91" s="22"/>
      <c r="GC91" s="22"/>
      <c r="GD91" s="22"/>
      <c r="GE91" s="22"/>
      <c r="GF91" s="22"/>
      <c r="GG91" s="22"/>
      <c r="GH91" s="22"/>
      <c r="GI91" s="22"/>
      <c r="GJ91" s="22"/>
      <c r="GK91" s="22"/>
      <c r="GL91" s="22"/>
      <c r="GM91" s="22"/>
      <c r="GN91" s="22"/>
      <c r="GO91" s="22"/>
      <c r="GP91" s="22"/>
      <c r="GQ91" s="22"/>
      <c r="GR91" s="22"/>
      <c r="GS91" s="22"/>
      <c r="GT91" s="22"/>
      <c r="GU91" s="22"/>
      <c r="GV91" s="22"/>
      <c r="GW91" s="22"/>
      <c r="GX91" s="22"/>
      <c r="GY91" s="22"/>
      <c r="GZ91" s="22"/>
      <c r="HA91" s="22"/>
      <c r="HB91" s="22"/>
      <c r="HC91" s="22"/>
      <c r="HD91" s="22"/>
      <c r="HE91" s="22"/>
      <c r="HF91" s="22"/>
      <c r="HG91" s="22"/>
      <c r="HH91" s="22"/>
      <c r="HI91" s="22"/>
      <c r="HJ91" s="22"/>
      <c r="HK91" s="22"/>
      <c r="HL91" s="22"/>
      <c r="HM91" s="22"/>
      <c r="HN91" s="22"/>
      <c r="HO91" s="22"/>
      <c r="HP91" s="22"/>
      <c r="HQ91" s="22"/>
      <c r="HR91" s="22"/>
      <c r="HS91" s="22"/>
      <c r="HT91" s="22"/>
    </row>
    <row r="92" spans="2:228" ht="33.75" customHeight="1">
      <c r="B92" s="22"/>
      <c r="C92" s="23"/>
      <c r="D92" s="22"/>
      <c r="E92" s="22"/>
      <c r="F92" s="22"/>
      <c r="G92" s="22"/>
      <c r="H92" s="22"/>
      <c r="I92" s="22"/>
      <c r="J92" s="22"/>
      <c r="K92" s="22"/>
      <c r="L92" s="22"/>
      <c r="M92" s="227"/>
      <c r="N92" s="22"/>
      <c r="O92" s="22"/>
      <c r="P92" s="227"/>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c r="FO92" s="22"/>
      <c r="FP92" s="22"/>
      <c r="FQ92" s="22"/>
      <c r="FR92" s="22"/>
      <c r="FS92" s="22"/>
      <c r="FT92" s="22"/>
      <c r="FU92" s="22"/>
      <c r="FV92" s="22"/>
      <c r="FW92" s="22"/>
      <c r="FX92" s="22"/>
      <c r="FY92" s="22"/>
      <c r="FZ92" s="22"/>
      <c r="GA92" s="22"/>
      <c r="GB92" s="22"/>
      <c r="GC92" s="22"/>
      <c r="GD92" s="22"/>
      <c r="GE92" s="22"/>
      <c r="GF92" s="22"/>
      <c r="GG92" s="22"/>
      <c r="GH92" s="22"/>
      <c r="GI92" s="22"/>
      <c r="GJ92" s="22"/>
      <c r="GK92" s="22"/>
      <c r="GL92" s="22"/>
      <c r="GM92" s="22"/>
      <c r="GN92" s="22"/>
      <c r="GO92" s="22"/>
      <c r="GP92" s="22"/>
      <c r="GQ92" s="22"/>
      <c r="GR92" s="22"/>
      <c r="GS92" s="22"/>
      <c r="GT92" s="22"/>
      <c r="GU92" s="22"/>
      <c r="GV92" s="22"/>
      <c r="GW92" s="22"/>
      <c r="GX92" s="22"/>
      <c r="GY92" s="22"/>
      <c r="GZ92" s="22"/>
      <c r="HA92" s="22"/>
      <c r="HB92" s="22"/>
      <c r="HC92" s="22"/>
      <c r="HD92" s="22"/>
      <c r="HE92" s="22"/>
      <c r="HF92" s="22"/>
      <c r="HG92" s="22"/>
      <c r="HH92" s="22"/>
      <c r="HI92" s="22"/>
      <c r="HJ92" s="22"/>
      <c r="HK92" s="22"/>
      <c r="HL92" s="22"/>
      <c r="HM92" s="22"/>
      <c r="HN92" s="22"/>
      <c r="HO92" s="22"/>
      <c r="HP92" s="22"/>
      <c r="HQ92" s="22"/>
      <c r="HR92" s="22"/>
      <c r="HS92" s="22"/>
      <c r="HT92" s="22"/>
    </row>
    <row r="93" spans="2:228" ht="33.75" customHeight="1">
      <c r="B93" s="22"/>
      <c r="C93" s="23"/>
      <c r="D93" s="22"/>
      <c r="E93" s="22"/>
      <c r="F93" s="22"/>
      <c r="G93" s="22"/>
      <c r="H93" s="22"/>
      <c r="I93" s="22"/>
      <c r="J93" s="22"/>
      <c r="K93" s="22"/>
      <c r="L93" s="22"/>
      <c r="M93" s="227"/>
      <c r="N93" s="22"/>
      <c r="O93" s="22"/>
      <c r="P93" s="227"/>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c r="FO93" s="22"/>
      <c r="FP93" s="22"/>
      <c r="FQ93" s="22"/>
      <c r="FR93" s="22"/>
      <c r="FS93" s="22"/>
      <c r="FT93" s="22"/>
      <c r="FU93" s="22"/>
      <c r="FV93" s="22"/>
      <c r="FW93" s="22"/>
      <c r="FX93" s="22"/>
      <c r="FY93" s="22"/>
      <c r="FZ93" s="22"/>
      <c r="GA93" s="22"/>
      <c r="GB93" s="22"/>
      <c r="GC93" s="22"/>
      <c r="GD93" s="22"/>
      <c r="GE93" s="22"/>
      <c r="GF93" s="22"/>
      <c r="GG93" s="22"/>
      <c r="GH93" s="22"/>
      <c r="GI93" s="22"/>
      <c r="GJ93" s="22"/>
      <c r="GK93" s="22"/>
      <c r="GL93" s="22"/>
      <c r="GM93" s="22"/>
      <c r="GN93" s="22"/>
      <c r="GO93" s="22"/>
      <c r="GP93" s="22"/>
      <c r="GQ93" s="22"/>
      <c r="GR93" s="22"/>
      <c r="GS93" s="22"/>
      <c r="GT93" s="22"/>
      <c r="GU93" s="22"/>
      <c r="GV93" s="22"/>
      <c r="GW93" s="22"/>
      <c r="GX93" s="22"/>
      <c r="GY93" s="22"/>
      <c r="GZ93" s="22"/>
      <c r="HA93" s="22"/>
      <c r="HB93" s="22"/>
      <c r="HC93" s="22"/>
      <c r="HD93" s="22"/>
      <c r="HE93" s="22"/>
      <c r="HF93" s="22"/>
      <c r="HG93" s="22"/>
      <c r="HH93" s="22"/>
      <c r="HI93" s="22"/>
      <c r="HJ93" s="22"/>
      <c r="HK93" s="22"/>
      <c r="HL93" s="22"/>
      <c r="HM93" s="22"/>
      <c r="HN93" s="22"/>
      <c r="HO93" s="22"/>
      <c r="HP93" s="22"/>
      <c r="HQ93" s="22"/>
      <c r="HR93" s="22"/>
      <c r="HS93" s="22"/>
      <c r="HT93" s="22"/>
    </row>
    <row r="94" spans="2:228" ht="33.75" customHeight="1">
      <c r="B94" s="22"/>
      <c r="C94" s="23"/>
      <c r="D94" s="22"/>
      <c r="E94" s="22"/>
      <c r="F94" s="22"/>
      <c r="G94" s="22"/>
      <c r="H94" s="22"/>
      <c r="I94" s="22"/>
      <c r="J94" s="22"/>
      <c r="K94" s="22"/>
      <c r="L94" s="22"/>
      <c r="M94" s="227"/>
      <c r="N94" s="22"/>
      <c r="O94" s="22"/>
      <c r="P94" s="227"/>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c r="FO94" s="22"/>
      <c r="FP94" s="22"/>
      <c r="FQ94" s="22"/>
      <c r="FR94" s="22"/>
      <c r="FS94" s="22"/>
      <c r="FT94" s="22"/>
      <c r="FU94" s="22"/>
      <c r="FV94" s="22"/>
      <c r="FW94" s="22"/>
      <c r="FX94" s="22"/>
      <c r="FY94" s="22"/>
      <c r="FZ94" s="22"/>
      <c r="GA94" s="22"/>
      <c r="GB94" s="22"/>
      <c r="GC94" s="22"/>
      <c r="GD94" s="22"/>
      <c r="GE94" s="22"/>
      <c r="GF94" s="22"/>
      <c r="GG94" s="22"/>
      <c r="GH94" s="22"/>
      <c r="GI94" s="22"/>
      <c r="GJ94" s="22"/>
      <c r="GK94" s="22"/>
      <c r="GL94" s="22"/>
      <c r="GM94" s="22"/>
      <c r="GN94" s="22"/>
      <c r="GO94" s="22"/>
      <c r="GP94" s="22"/>
      <c r="GQ94" s="22"/>
      <c r="GR94" s="22"/>
      <c r="GS94" s="22"/>
      <c r="GT94" s="22"/>
      <c r="GU94" s="22"/>
      <c r="GV94" s="22"/>
      <c r="GW94" s="22"/>
      <c r="GX94" s="22"/>
      <c r="GY94" s="22"/>
      <c r="GZ94" s="22"/>
      <c r="HA94" s="22"/>
      <c r="HB94" s="22"/>
      <c r="HC94" s="22"/>
      <c r="HD94" s="22"/>
      <c r="HE94" s="22"/>
      <c r="HF94" s="22"/>
      <c r="HG94" s="22"/>
      <c r="HH94" s="22"/>
      <c r="HI94" s="22"/>
      <c r="HJ94" s="22"/>
      <c r="HK94" s="22"/>
      <c r="HL94" s="22"/>
      <c r="HM94" s="22"/>
      <c r="HN94" s="22"/>
      <c r="HO94" s="22"/>
      <c r="HP94" s="22"/>
      <c r="HQ94" s="22"/>
      <c r="HR94" s="22"/>
      <c r="HS94" s="22"/>
      <c r="HT94" s="22"/>
    </row>
    <row r="95" spans="2:228" ht="33.75" customHeight="1">
      <c r="B95" s="22"/>
      <c r="C95" s="23"/>
      <c r="D95" s="22"/>
      <c r="E95" s="22"/>
      <c r="F95" s="22"/>
      <c r="G95" s="22"/>
      <c r="H95" s="22"/>
      <c r="I95" s="22"/>
      <c r="J95" s="22"/>
      <c r="K95" s="22"/>
      <c r="L95" s="22"/>
      <c r="M95" s="227"/>
      <c r="N95" s="22"/>
      <c r="O95" s="22"/>
      <c r="P95" s="227"/>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c r="FO95" s="22"/>
      <c r="FP95" s="22"/>
      <c r="FQ95" s="22"/>
      <c r="FR95" s="22"/>
      <c r="FS95" s="22"/>
      <c r="FT95" s="22"/>
      <c r="FU95" s="22"/>
      <c r="FV95" s="22"/>
      <c r="FW95" s="22"/>
      <c r="FX95" s="22"/>
      <c r="FY95" s="22"/>
      <c r="FZ95" s="22"/>
      <c r="GA95" s="22"/>
      <c r="GB95" s="22"/>
      <c r="GC95" s="22"/>
      <c r="GD95" s="22"/>
      <c r="GE95" s="22"/>
      <c r="GF95" s="22"/>
      <c r="GG95" s="22"/>
      <c r="GH95" s="22"/>
      <c r="GI95" s="22"/>
      <c r="GJ95" s="22"/>
      <c r="GK95" s="22"/>
      <c r="GL95" s="22"/>
      <c r="GM95" s="22"/>
      <c r="GN95" s="22"/>
      <c r="GO95" s="22"/>
      <c r="GP95" s="22"/>
      <c r="GQ95" s="22"/>
      <c r="GR95" s="22"/>
      <c r="GS95" s="22"/>
      <c r="GT95" s="22"/>
      <c r="GU95" s="22"/>
      <c r="GV95" s="22"/>
      <c r="GW95" s="22"/>
      <c r="GX95" s="22"/>
      <c r="GY95" s="22"/>
      <c r="GZ95" s="22"/>
      <c r="HA95" s="22"/>
      <c r="HB95" s="22"/>
      <c r="HC95" s="22"/>
      <c r="HD95" s="22"/>
      <c r="HE95" s="22"/>
      <c r="HF95" s="22"/>
      <c r="HG95" s="22"/>
      <c r="HH95" s="22"/>
      <c r="HI95" s="22"/>
      <c r="HJ95" s="22"/>
      <c r="HK95" s="22"/>
      <c r="HL95" s="22"/>
      <c r="HM95" s="22"/>
      <c r="HN95" s="22"/>
      <c r="HO95" s="22"/>
      <c r="HP95" s="22"/>
      <c r="HQ95" s="22"/>
      <c r="HR95" s="22"/>
      <c r="HS95" s="22"/>
      <c r="HT95" s="22"/>
    </row>
    <row r="96" spans="2:228" ht="33.75" customHeight="1">
      <c r="B96" s="22"/>
      <c r="C96" s="23"/>
      <c r="D96" s="22"/>
      <c r="E96" s="22"/>
      <c r="F96" s="22"/>
      <c r="G96" s="22"/>
      <c r="H96" s="22"/>
      <c r="I96" s="22"/>
      <c r="J96" s="22"/>
      <c r="K96" s="22"/>
      <c r="L96" s="22"/>
      <c r="M96" s="227"/>
      <c r="N96" s="22"/>
      <c r="O96" s="22"/>
      <c r="P96" s="227"/>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c r="FO96" s="22"/>
      <c r="FP96" s="22"/>
      <c r="FQ96" s="22"/>
      <c r="FR96" s="22"/>
      <c r="FS96" s="22"/>
      <c r="FT96" s="22"/>
      <c r="FU96" s="22"/>
      <c r="FV96" s="22"/>
      <c r="FW96" s="22"/>
      <c r="FX96" s="22"/>
      <c r="FY96" s="22"/>
      <c r="FZ96" s="22"/>
      <c r="GA96" s="22"/>
      <c r="GB96" s="22"/>
      <c r="GC96" s="22"/>
      <c r="GD96" s="22"/>
      <c r="GE96" s="22"/>
      <c r="GF96" s="22"/>
      <c r="GG96" s="22"/>
      <c r="GH96" s="22"/>
      <c r="GI96" s="22"/>
      <c r="GJ96" s="22"/>
      <c r="GK96" s="22"/>
      <c r="GL96" s="22"/>
      <c r="GM96" s="22"/>
      <c r="GN96" s="22"/>
      <c r="GO96" s="22"/>
      <c r="GP96" s="22"/>
      <c r="GQ96" s="22"/>
      <c r="GR96" s="22"/>
      <c r="GS96" s="22"/>
      <c r="GT96" s="22"/>
      <c r="GU96" s="22"/>
      <c r="GV96" s="22"/>
      <c r="GW96" s="22"/>
      <c r="GX96" s="22"/>
      <c r="GY96" s="22"/>
      <c r="GZ96" s="22"/>
      <c r="HA96" s="22"/>
      <c r="HB96" s="22"/>
      <c r="HC96" s="22"/>
      <c r="HD96" s="22"/>
      <c r="HE96" s="22"/>
      <c r="HF96" s="22"/>
      <c r="HG96" s="22"/>
      <c r="HH96" s="22"/>
      <c r="HI96" s="22"/>
      <c r="HJ96" s="22"/>
      <c r="HK96" s="22"/>
      <c r="HL96" s="22"/>
      <c r="HM96" s="22"/>
      <c r="HN96" s="22"/>
      <c r="HO96" s="22"/>
      <c r="HP96" s="22"/>
      <c r="HQ96" s="22"/>
      <c r="HR96" s="22"/>
      <c r="HS96" s="22"/>
      <c r="HT96" s="22"/>
    </row>
    <row r="97" spans="2:228" ht="33.75" customHeight="1">
      <c r="B97" s="22"/>
      <c r="C97" s="23"/>
      <c r="D97" s="22"/>
      <c r="E97" s="22"/>
      <c r="F97" s="22"/>
      <c r="G97" s="22"/>
      <c r="H97" s="22"/>
      <c r="I97" s="22"/>
      <c r="J97" s="22"/>
      <c r="K97" s="22"/>
      <c r="L97" s="22"/>
      <c r="M97" s="227"/>
      <c r="N97" s="22"/>
      <c r="O97" s="22"/>
      <c r="P97" s="227"/>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c r="FO97" s="22"/>
      <c r="FP97" s="22"/>
      <c r="FQ97" s="22"/>
      <c r="FR97" s="22"/>
      <c r="FS97" s="22"/>
      <c r="FT97" s="22"/>
      <c r="FU97" s="22"/>
      <c r="FV97" s="22"/>
      <c r="FW97" s="22"/>
      <c r="FX97" s="22"/>
      <c r="FY97" s="22"/>
      <c r="FZ97" s="22"/>
      <c r="GA97" s="22"/>
      <c r="GB97" s="22"/>
      <c r="GC97" s="22"/>
      <c r="GD97" s="22"/>
      <c r="GE97" s="22"/>
      <c r="GF97" s="22"/>
      <c r="GG97" s="22"/>
      <c r="GH97" s="22"/>
      <c r="GI97" s="22"/>
      <c r="GJ97" s="22"/>
      <c r="GK97" s="22"/>
      <c r="GL97" s="22"/>
      <c r="GM97" s="22"/>
      <c r="GN97" s="22"/>
      <c r="GO97" s="22"/>
      <c r="GP97" s="22"/>
      <c r="GQ97" s="22"/>
      <c r="GR97" s="22"/>
      <c r="GS97" s="22"/>
      <c r="GT97" s="22"/>
      <c r="GU97" s="22"/>
      <c r="GV97" s="22"/>
      <c r="GW97" s="22"/>
      <c r="GX97" s="22"/>
      <c r="GY97" s="22"/>
      <c r="GZ97" s="22"/>
      <c r="HA97" s="22"/>
      <c r="HB97" s="22"/>
      <c r="HC97" s="22"/>
      <c r="HD97" s="22"/>
      <c r="HE97" s="22"/>
      <c r="HF97" s="22"/>
      <c r="HG97" s="22"/>
      <c r="HH97" s="22"/>
      <c r="HI97" s="22"/>
      <c r="HJ97" s="22"/>
      <c r="HK97" s="22"/>
      <c r="HL97" s="22"/>
      <c r="HM97" s="22"/>
      <c r="HN97" s="22"/>
      <c r="HO97" s="22"/>
      <c r="HP97" s="22"/>
      <c r="HQ97" s="22"/>
      <c r="HR97" s="22"/>
      <c r="HS97" s="22"/>
      <c r="HT97" s="22"/>
    </row>
    <row r="98" spans="2:228" ht="33.75" customHeight="1">
      <c r="B98" s="22"/>
      <c r="C98" s="23"/>
      <c r="D98" s="22"/>
      <c r="E98" s="22"/>
      <c r="F98" s="22"/>
      <c r="G98" s="22"/>
      <c r="H98" s="22"/>
      <c r="I98" s="22"/>
      <c r="J98" s="22"/>
      <c r="K98" s="22"/>
      <c r="L98" s="22"/>
      <c r="M98" s="227"/>
      <c r="N98" s="22"/>
      <c r="O98" s="22"/>
      <c r="P98" s="227"/>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c r="FO98" s="22"/>
      <c r="FP98" s="22"/>
      <c r="FQ98" s="22"/>
      <c r="FR98" s="22"/>
      <c r="FS98" s="22"/>
      <c r="FT98" s="22"/>
      <c r="FU98" s="22"/>
      <c r="FV98" s="22"/>
      <c r="FW98" s="22"/>
      <c r="FX98" s="22"/>
      <c r="FY98" s="22"/>
      <c r="FZ98" s="22"/>
      <c r="GA98" s="22"/>
      <c r="GB98" s="22"/>
      <c r="GC98" s="22"/>
      <c r="GD98" s="22"/>
      <c r="GE98" s="22"/>
      <c r="GF98" s="22"/>
      <c r="GG98" s="22"/>
      <c r="GH98" s="22"/>
      <c r="GI98" s="22"/>
      <c r="GJ98" s="22"/>
      <c r="GK98" s="22"/>
      <c r="GL98" s="22"/>
      <c r="GM98" s="22"/>
      <c r="GN98" s="22"/>
      <c r="GO98" s="22"/>
      <c r="GP98" s="22"/>
      <c r="GQ98" s="22"/>
      <c r="GR98" s="22"/>
      <c r="GS98" s="22"/>
      <c r="GT98" s="22"/>
      <c r="GU98" s="22"/>
      <c r="GV98" s="22"/>
      <c r="GW98" s="22"/>
      <c r="GX98" s="22"/>
      <c r="GY98" s="22"/>
      <c r="GZ98" s="22"/>
      <c r="HA98" s="22"/>
      <c r="HB98" s="22"/>
      <c r="HC98" s="22"/>
      <c r="HD98" s="22"/>
      <c r="HE98" s="22"/>
      <c r="HF98" s="22"/>
      <c r="HG98" s="22"/>
      <c r="HH98" s="22"/>
      <c r="HI98" s="22"/>
      <c r="HJ98" s="22"/>
      <c r="HK98" s="22"/>
      <c r="HL98" s="22"/>
      <c r="HM98" s="22"/>
      <c r="HN98" s="22"/>
      <c r="HO98" s="22"/>
      <c r="HP98" s="22"/>
      <c r="HQ98" s="22"/>
      <c r="HR98" s="22"/>
      <c r="HS98" s="22"/>
      <c r="HT98" s="22"/>
    </row>
    <row r="99" spans="2:228" ht="33.75" customHeight="1">
      <c r="B99" s="22"/>
      <c r="C99" s="23"/>
      <c r="D99" s="22"/>
      <c r="E99" s="22"/>
      <c r="F99" s="22"/>
      <c r="G99" s="22"/>
      <c r="H99" s="22"/>
      <c r="I99" s="22"/>
      <c r="J99" s="22"/>
      <c r="K99" s="22"/>
      <c r="L99" s="22"/>
      <c r="M99" s="227"/>
      <c r="N99" s="22"/>
      <c r="O99" s="22"/>
      <c r="P99" s="227"/>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c r="FO99" s="22"/>
      <c r="FP99" s="22"/>
      <c r="FQ99" s="22"/>
      <c r="FR99" s="22"/>
      <c r="FS99" s="22"/>
      <c r="FT99" s="22"/>
      <c r="FU99" s="22"/>
      <c r="FV99" s="22"/>
      <c r="FW99" s="22"/>
      <c r="FX99" s="22"/>
      <c r="FY99" s="22"/>
      <c r="FZ99" s="22"/>
      <c r="GA99" s="22"/>
      <c r="GB99" s="22"/>
      <c r="GC99" s="22"/>
      <c r="GD99" s="22"/>
      <c r="GE99" s="22"/>
      <c r="GF99" s="22"/>
      <c r="GG99" s="22"/>
      <c r="GH99" s="22"/>
      <c r="GI99" s="22"/>
      <c r="GJ99" s="22"/>
      <c r="GK99" s="22"/>
      <c r="GL99" s="22"/>
      <c r="GM99" s="22"/>
      <c r="GN99" s="22"/>
      <c r="GO99" s="22"/>
      <c r="GP99" s="22"/>
      <c r="GQ99" s="22"/>
      <c r="GR99" s="22"/>
      <c r="GS99" s="22"/>
      <c r="GT99" s="22"/>
      <c r="GU99" s="22"/>
      <c r="GV99" s="22"/>
      <c r="GW99" s="22"/>
      <c r="GX99" s="22"/>
      <c r="GY99" s="22"/>
      <c r="GZ99" s="22"/>
      <c r="HA99" s="22"/>
      <c r="HB99" s="22"/>
      <c r="HC99" s="22"/>
      <c r="HD99" s="22"/>
      <c r="HE99" s="22"/>
      <c r="HF99" s="22"/>
      <c r="HG99" s="22"/>
      <c r="HH99" s="22"/>
      <c r="HI99" s="22"/>
      <c r="HJ99" s="22"/>
      <c r="HK99" s="22"/>
      <c r="HL99" s="22"/>
      <c r="HM99" s="22"/>
      <c r="HN99" s="22"/>
      <c r="HO99" s="22"/>
      <c r="HP99" s="22"/>
      <c r="HQ99" s="22"/>
      <c r="HR99" s="22"/>
      <c r="HS99" s="22"/>
      <c r="HT99" s="22"/>
    </row>
  </sheetData>
  <sheetProtection formatCells="0" formatColumns="0" formatRows="0" insertColumns="0" insertRows="0" deleteColumns="0" deleteRows="0"/>
  <mergeCells count="111">
    <mergeCell ref="B34:B37"/>
    <mergeCell ref="B22:B25"/>
    <mergeCell ref="B26:B29"/>
    <mergeCell ref="B30:B33"/>
    <mergeCell ref="F7:F9"/>
    <mergeCell ref="B12:B13"/>
    <mergeCell ref="C12:C13"/>
    <mergeCell ref="B7:B9"/>
    <mergeCell ref="C7:C9"/>
    <mergeCell ref="B10:B11"/>
    <mergeCell ref="C10:C11"/>
    <mergeCell ref="B18:B20"/>
    <mergeCell ref="D7:D9"/>
    <mergeCell ref="E7:E9"/>
    <mergeCell ref="H8:H9"/>
    <mergeCell ref="M8:M9"/>
    <mergeCell ref="L8:L9"/>
    <mergeCell ref="K8:K9"/>
    <mergeCell ref="BA8:BA9"/>
    <mergeCell ref="CF8:CF9"/>
    <mergeCell ref="BB8:BB9"/>
    <mergeCell ref="AZ8:AZ9"/>
    <mergeCell ref="AY8:AY9"/>
    <mergeCell ref="U8:U9"/>
    <mergeCell ref="P8:P9"/>
    <mergeCell ref="T8:T9"/>
    <mergeCell ref="I8:I9"/>
    <mergeCell ref="AH8:AH9"/>
    <mergeCell ref="AV8:AV9"/>
    <mergeCell ref="AW8:AW9"/>
    <mergeCell ref="BO8:BO9"/>
    <mergeCell ref="BP8:BP9"/>
    <mergeCell ref="BQ8:BQ9"/>
    <mergeCell ref="BS8:BS9"/>
    <mergeCell ref="BJ8:BJ9"/>
    <mergeCell ref="BK8:BK9"/>
    <mergeCell ref="BL8:BL9"/>
    <mergeCell ref="BM8:BM9"/>
    <mergeCell ref="G8:G9"/>
    <mergeCell ref="AX8:AX9"/>
    <mergeCell ref="M7:AY7"/>
    <mergeCell ref="S8:S9"/>
    <mergeCell ref="J8:J9"/>
    <mergeCell ref="HG15:HI15"/>
    <mergeCell ref="CG14:CJ14"/>
    <mergeCell ref="CK14:CN14"/>
    <mergeCell ref="CO14:CR14"/>
    <mergeCell ref="O8:O9"/>
    <mergeCell ref="N8:N9"/>
    <mergeCell ref="V8:V9"/>
    <mergeCell ref="W8:W9"/>
    <mergeCell ref="X8:X9"/>
    <mergeCell ref="Y8:Y9"/>
    <mergeCell ref="Z8:Z9"/>
    <mergeCell ref="AA8:AA9"/>
    <mergeCell ref="AB8:AB9"/>
    <mergeCell ref="AC8:AC9"/>
    <mergeCell ref="HE8:HE9"/>
    <mergeCell ref="AD8:AD9"/>
    <mergeCell ref="AE8:AE9"/>
    <mergeCell ref="AF8:AF9"/>
    <mergeCell ref="AG8:AG9"/>
    <mergeCell ref="HT12:HT13"/>
    <mergeCell ref="HN15:HP15"/>
    <mergeCell ref="HS8:HS9"/>
    <mergeCell ref="HT8:HT9"/>
    <mergeCell ref="HS10:HS11"/>
    <mergeCell ref="HT10:HT11"/>
    <mergeCell ref="HS12:HS13"/>
    <mergeCell ref="HL12:HL13"/>
    <mergeCell ref="HM8:HM9"/>
    <mergeCell ref="HM10:HM11"/>
    <mergeCell ref="HM12:HM13"/>
    <mergeCell ref="AB4:AD4"/>
    <mergeCell ref="HL8:HL9"/>
    <mergeCell ref="HL10:HL11"/>
    <mergeCell ref="BR8:BR9"/>
    <mergeCell ref="BC8:BC9"/>
    <mergeCell ref="BD8:BD9"/>
    <mergeCell ref="AN8:AN9"/>
    <mergeCell ref="AO8:AO9"/>
    <mergeCell ref="AP8:AP9"/>
    <mergeCell ref="AQ8:AQ9"/>
    <mergeCell ref="AR8:AR9"/>
    <mergeCell ref="AI8:AI9"/>
    <mergeCell ref="AJ8:AJ9"/>
    <mergeCell ref="AK8:AK9"/>
    <mergeCell ref="AL8:AL9"/>
    <mergeCell ref="AM8:AM9"/>
    <mergeCell ref="BE8:BE9"/>
    <mergeCell ref="BF8:BF9"/>
    <mergeCell ref="BG8:BG9"/>
    <mergeCell ref="BH8:BH9"/>
    <mergeCell ref="BI8:BI9"/>
    <mergeCell ref="AS8:AS9"/>
    <mergeCell ref="AT8:AT9"/>
    <mergeCell ref="AU8:AU9"/>
    <mergeCell ref="BN8:BN9"/>
    <mergeCell ref="CD8:CD9"/>
    <mergeCell ref="CE8:CE9"/>
    <mergeCell ref="HF7:HF9"/>
    <mergeCell ref="BY8:BY9"/>
    <mergeCell ref="BZ8:BZ9"/>
    <mergeCell ref="CA8:CA9"/>
    <mergeCell ref="CB8:CB9"/>
    <mergeCell ref="CC8:CC9"/>
    <mergeCell ref="BT8:BT9"/>
    <mergeCell ref="BU8:BU9"/>
    <mergeCell ref="BV8:BV9"/>
    <mergeCell ref="BW8:BW9"/>
    <mergeCell ref="BX8:BX9"/>
  </mergeCells>
  <phoneticPr fontId="5" type="noConversion"/>
  <dataValidations xWindow="478" yWindow="440" count="65">
    <dataValidation type="textLength" allowBlank="1" showInputMessage="1" showErrorMessage="1" sqref="C18:C21 B26:B37 B22"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HG7:HG8 HJ8 HN7:HN8 HQ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CG7" xr:uid="{F178A1FE-1418-4CA4-BCE5-0A004300DFD6}"/>
    <dataValidation allowBlank="1" showInputMessage="1" showErrorMessage="1" prompt="Totalice el costo de las acciones al finalizar la vigencia del documento CONPES." sqref="CF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Escriba los recursos asignados para cada vigencia" sqref="CI10:CI13 CK10:CK13 HQ10:HQ13 HJ10:HJ13 CG10:CG13 CM10:CM13 CO10:CO13 CQ10:CQ13 CS10:CS13 CU10:CU13 CW10:CW13 CY10:CY13 DA10:DA13 DC10:DC13 DE10:DE13 DG10:DG13 DI10:DI13 DK10:DK13 DM10:DM13 DO10:DO13 DQ10:DQ13 DS10:DS13 DU10:DU13 DW10:DW13 DY10:DY13 EA10:EA13 EC10:EC13 EE10:EE13 EG10:EG13 EI10:EI13 EK10:EK13 EM10:EM13 EO10:EO13 EQ10:EQ13 ES10:ES13 EU10:EU13 EW10:EW13 EY10:EY13 FA10:FA13 FC10:FC13 FE10:FE13 FG10:FG13 FI10:FI13 FK10:FK13 FM10:FM13 FO10:FO13 FQ10:FQ13 FS10:FS13 FU10:FU13 FW10:FW13 FY10:FY13 GA10:GA13 GC10:GC13 GE10:GE13 GG10:GG13 GI10:GI13 GK10:GK13 GM10:GM13 GO10:GO13 GQ10:GQ13 GS10:GS13 GU10:GU13 GW10:GW13 GY10:GY13 HA10:HA13 HC10:HC13" xr:uid="{2F087E57-1604-4988-B82E-0A055C4FB9A6}"/>
    <dataValidation allowBlank="1" showInputMessage="1" showErrorMessage="1" prompt="Total costo acción Ni -Total recurso asignado acción Ni." sqref="CH15 CJ15 CL15:CN15 CP15:HD15" xr:uid="{23257DF3-910D-4DD4-B548-5A0592C9F613}"/>
    <dataValidation allowBlank="1" showInputMessage="1" showErrorMessage="1" prompt="El balance cualitativo corresponde a las instrucciones indicadas en esta sección para cada uno de los cortes establecidos en el documento CONPES." sqref="B17"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 xr:uid="{FF9EF515-97DF-42C2-AF5F-EA68536E4E40}"/>
    <dataValidation type="decimal" allowBlank="1" showInputMessage="1" showErrorMessage="1" sqref="AZ10:CE11" xr:uid="{BACF5A02-83CA-4326-A8BA-0E229CBD34ED}">
      <formula1>1</formula1>
      <formula2>1000000000</formula2>
    </dataValidation>
    <dataValidation type="whole" allowBlank="1" showInputMessage="1" showErrorMessage="1" sqref="AZ12:CE13" xr:uid="{5E35425B-437C-42FA-A017-AD9AFAD3D40D}">
      <formula1>1</formula1>
      <formula2>1000000000</formula2>
    </dataValidation>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HG9 HN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HH9:HI9 HO9:HP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HK9 HR9" xr:uid="{AD1C0786-31A7-498E-BA81-A42EF1AAEC57}"/>
    <dataValidation allowBlank="1" showInputMessage="1" showErrorMessage="1" prompt="Escriba el avance acumulado financiero para cada acción formulada (recursos ejecutados en desarrollo de la acción). _x000a__x000a_" sqref="HJ9 HQ9" xr:uid="{F4DEA3CA-45FD-43DB-A849-E854ACBB8F5B}"/>
    <dataValidation allowBlank="1" showInputMessage="1" showErrorMessage="1" prompt="Total recurso asignado acción Ni - Total costo acción Ni" sqref="CG15 CO15 CK15 HE15" xr:uid="{AECBFDF1-7DFC-4E19-9959-802F0E3C5220}"/>
    <dataValidation allowBlank="1" showInputMessage="1" showErrorMessage="1" prompt="Total recurso asignado acción Ni - Total costo acción Ni _x000a_" sqref="CI15" xr:uid="{F006E1D0-AD4E-44AE-B542-459C74380382}"/>
    <dataValidation allowBlank="1" showInputMessage="1" showErrorMessage="1" prompt="Porcentaje de cumplimiento del objetivo general: Realice una sumatoria del porcentaje de cumplimiento de los objetivos específicos." sqref="HL15:HM15 HS15:HT15" xr:uid="{1B466931-B0C8-470E-AA3A-9DA400C0B0C2}"/>
    <dataValidation allowBlank="1" showInputMessage="1" showErrorMessage="1" prompt="Efectúe la diferencia entre los costos de las acciones y los recursos asignados para cada vigencia y para el agregado de las vigencias." sqref="B15" xr:uid="{CBE42411-0014-4F3D-AB59-3C72EE5A40D9}"/>
    <dataValidation allowBlank="1" showInputMessage="1" showErrorMessage="1" prompt="Recursos ejecutados (acumulados) en millones de pesos._x000a__x000a_ " sqref="HJ15 HQ15"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HK15 HR15" xr:uid="{6BD82F0F-164C-4E33-8A5C-BB9AD40F79A0}"/>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1. Totalice el costos de las acciones por vigencia._x000a_2. Totalice los recursos asignados de las acciones por vigencia." sqref="C14:S14 U14:AW14" xr:uid="{A14B6EC8-E37C-4DDF-BDCC-CAAC3DC8CA8B}"/>
    <dataValidation allowBlank="1" showInputMessage="1" showErrorMessage="1" prompt="Escriba la fórmula de cálculo del indicador, teniendo en cuenta las indicaciones del paso 1. Plan de acción en la hoja &quot;Instrucciones PAS&quot;." sqref="O8:O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HL8:HM8 HS8:HT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HF7:HF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hoja de Instrucciones PAS" sqref="M8:M9" xr:uid="{48DCAA3B-F002-4269-B5A0-81843D65FFF2}"/>
    <dataValidation allowBlank="1" showInputMessage="1" showErrorMessage="1" prompt="Total de los recursos asignados para cada acción al finalizar la vigencia del documento CONPES." sqref="HE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18:B21"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HG6:HT6" xr:uid="{DAB8BADC-5193-4572-B9C6-22563EC71945}"/>
    <dataValidation allowBlank="1" showInputMessage="1" showErrorMessage="1" prompt="Escriba el nombre del documento CONPES como fue aprobado en sesión CONPES (instrucciones PAS paso1. Datos básicos)." sqref="F3:BP3" xr:uid="{B49F2321-B6D5-4D3E-A43D-9D4C96299E6C}"/>
    <dataValidation allowBlank="1" showInputMessage="1" showErrorMessage="1" prompt="Escriba el número del documento CONPES, que fue asignado en el momento de la publicación (instrucciones PAS paso 1. Datos Básicos)." sqref="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HG15:HI15 HN15:HP15" xr:uid="{C9C06962-00CC-403D-99CB-ADD9696B0C66}"/>
    <dataValidation allowBlank="1" showInputMessage="1" showErrorMessage="1" prompt="La sección de Plan de Acción debe diligenciarse en el momento de la elaboración del documento CONPES." sqref="C6:HE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AZ7:CF7" xr:uid="{F5DB38EF-5BF3-4693-8F60-25FB6EBA1829}"/>
    <dataValidation type="textLength" allowBlank="1" showInputMessage="1" showErrorMessage="1" error="El número de carácteres debe estar entre 50 y 500. " prompt="_x000a_" sqref="BQ5:HT5" xr:uid="{6C8F4515-6CD5-4452-AF44-A69A57FF30CA}">
      <formula1>50</formula1>
      <formula2>500</formula2>
    </dataValidation>
    <dataValidation type="textLength" allowBlank="1" showInputMessage="1" showErrorMessage="1" sqref="C22:HT37" xr:uid="{BC7E8245-5902-4F5E-BCFA-C474F1B4C9AE}">
      <formula1>0</formula1>
      <formula2>500</formula2>
    </dataValidation>
    <dataValidation allowBlank="1" showInputMessage="1" showErrorMessage="1" prompt="Escriba el nombre del documento CONPES como fue aprobado en sesión CONPES (instrucciones PAS paso 0. Datos básicos)." sqref="E3" xr:uid="{8899C815-98BD-427C-8411-677B35AF2BCC}"/>
    <dataValidation allowBlank="1" showInputMessage="1" showErrorMessage="1" prompt="Escriba el número del documento CONPES, que fue asignado en el momento de la publicación (instrucciones PAS paso 0. Datos Básicos)." sqref="E4" xr:uid="{7CF534CD-B7FC-4796-9CD0-6E2DC73ADA46}"/>
    <dataValidation allowBlank="1" showInputMessage="1" showErrorMessage="1" prompt="Dejar vacía." sqref="N4:Q4" xr:uid="{DE2BAB5B-2A5D-4155-AFF2-A07636DF31B9}"/>
    <dataValidation allowBlank="1" showInputMessage="1" showErrorMessage="1" prompt="Escriba las entidades líderes del documento CONPES. Deben ser las que pertenecen al Consejo Nacional de Política Económica y Social (CONPES)." sqref="CI4" xr:uid="{F27781ED-4E07-4A18-BCFF-F31E0C750A97}"/>
    <dataValidation allowBlank="1" showInputMessage="1" showErrorMessage="1" prompt="Indique si la acción formulada depende de la ejecución de otra acción. En caso de que no exista relación escriba la palabra No, en caso contrario indique el número de la acción o las acciones que estén relacionadas con la acción después de la palabra Sí." sqref="F7:F9" xr:uid="{A5573E21-4A9E-4AFB-8633-10D17C5190C9}"/>
    <dataValidation allowBlank="1" showInputMessage="1" showErrorMessage="1" prompt="Escriba el valor de la meta para cada vigencia en línea con la forma de acumulacón definida. _x000a__x000a_Elimine o adicione columnas de acuerdo al tiempo de ejecución de la política._x000a__x000a_" sqref="S8:CE9" xr:uid="{849D06C9-AC55-40B9-9127-8D0BECA3A105}"/>
    <dataValidation allowBlank="1" showInputMessage="1" showErrorMessage="1" prompt="Indique los recursos asignados en millones de pesos y sus fuentes. En los casos en los que no pueda determinar los costos, deje la celda vacía, pero especifique su fuente. Los recursos deben estar en pesos del año de la aprobación del documento." sqref="CG8 CK8 CO8 CS8 CW8 DA8 DE8 DI8 DM8 DQ8 DU8 DY8 EC8 EG8 EK8 EO8 ES8 EW8 FA8 FE8 FI8 FM8 FQ8 FU8 FY8 GC8 GG8 GK8 GO8 GS8 GW8 HA8" xr:uid="{140EADC1-34C2-4192-A05B-D61CC105B4AA}"/>
    <dataValidation allowBlank="1" showInputMessage="1" showErrorMessage="1" prompt="Escriba el valor y fecha de la línea base de los indicadores que tienen disponibles dicha información. Recuerde que la línea base debe estar expresada en la misma unidad de la meta." sqref="Q8:R8" xr:uid="{9220AB64-2D73-4EC1-AD63-DC1FE4FED5B1}"/>
    <dataValidation allowBlank="1" showInputMessage="1" showErrorMessage="1" prompt="Seleccione la forma de acumulación del indicador, teniendo en cuenta las indicaciones del paso 1. Plan de acción en la hoja &quot;Instrucciones PAS&quot;." sqref="P8:P9" xr:uid="{F2455A36-C8DC-43A9-85A9-18448F60B29D}"/>
    <dataValidation type="custom" allowBlank="1" showInputMessage="1" showErrorMessage="1" sqref="C10:C13" xr:uid="{F298DF40-16F1-4271-8DA5-4F66BC4F6193}">
      <formula1>1</formula1>
    </dataValidation>
    <dataValidation type="date" allowBlank="1" showInputMessage="1" showErrorMessage="1" error="Escriba la fecha en formato DD/MM/AAAA" sqref="L10 K10:K13 L12" xr:uid="{5B310D97-C9CD-4AC9-85A7-B128431383C8}">
      <formula1>36526</formula1>
      <formula2>55153</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HF10:HF13 D10:D13" xr:uid="{1A6C2873-9318-45D5-A32A-2B01D77C29B5}"/>
    <dataValidation allowBlank="1" showInputMessage="1" showErrorMessage="1" prompt="Actualice la fórmula conforme:_x000a_1) Al número de acciones de cada objetivo (adición de filas)_x000a_2) Al corte evaluado, ya que la fórmula está indicando el avance del objetivo 1 en el corte No.1" sqref="HS10:HT13 HL10:HM13" xr:uid="{F6427458-9B96-4616-A7BF-DDC43CE64893}"/>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3" xr:uid="{4D715B0D-CD47-47BF-934D-2E09FE608CC7}">
      <formula1>C10</formula1>
    </dataValidation>
    <dataValidation type="date" allowBlank="1" showInputMessage="1" showErrorMessage="1" error="Escriba la fecha en formato DD/MM/AAAA" sqref="L11 L13" xr:uid="{74E54790-C397-497E-8404-D474886B068C}">
      <formula1>36526</formula1>
      <formula2>56614</formula2>
    </dataValidation>
  </dataValidations>
  <hyperlinks>
    <hyperlink ref="J10" r:id="rId1" xr:uid="{7A07814D-F534-46D1-87D9-B5D032704469}"/>
    <hyperlink ref="J11" r:id="rId2" xr:uid="{59D4F303-339A-4ECD-BE8C-DE042CB6D81D}"/>
    <hyperlink ref="J12" r:id="rId3" xr:uid="{055F6EB0-996B-48A3-951C-9585FEB82965}"/>
    <hyperlink ref="J13" r:id="rId4" xr:uid="{D7872981-A328-4E58-9846-96825FFD8001}"/>
  </hyperlinks>
  <printOptions horizontalCentered="1" verticalCentered="1"/>
  <pageMargins left="0.31496062992125984" right="0.31496062992125984" top="0.35433070866141736" bottom="0.35433070866141736" header="0.31496062992125984" footer="0.31496062992125984"/>
  <pageSetup scale="21" fitToHeight="0" orientation="landscape" r:id="rId5"/>
  <headerFooter>
    <oddFooter xml:space="preserve">&amp;LF-CA-02 (VERSIÓN 11)&amp;C&amp;P&amp;RSubdirección General de Prospectiva y Desarrollo Nacional - Grupo CONPES </oddFooter>
  </headerFooter>
  <colBreaks count="2" manualBreakCount="2">
    <brk id="51" max="37" man="1"/>
    <brk id="213" max="1048575" man="1"/>
  </colBreaks>
  <ignoredErrors>
    <ignoredError sqref="CE14 CG14 HK15 CG15:CH15 CJ15:CK15 CK14 CO14:CR14 HE15 CF10:CF14 BQ14 CM15:CR15" unlockedFormula="1"/>
  </ignoredErrors>
  <drawing r:id="rId6"/>
  <extLst>
    <ext xmlns:x14="http://schemas.microsoft.com/office/spreadsheetml/2009/9/main" uri="{CCE6A557-97BC-4b89-ADB6-D9C93CAAB3DF}">
      <x14:dataValidations xmlns:xm="http://schemas.microsoft.com/office/excel/2006/main" xWindow="478" yWindow="440" count="3">
        <x14:dataValidation type="list" allowBlank="1" showInputMessage="1" showErrorMessage="1" prompt="Seleccione el nombre de la dirección técnica o grupo del DNP responsable de liderar el documento CONPES (instrucciones PAS. Paso 0. Datos básicos). " xr:uid="{29FE4BF4-473E-4820-BD8D-DA4F2D37A921}">
          <x14:formula1>
            <xm:f>Desplegables!$A$10:$A$31</xm:f>
          </x14:formula1>
          <xm:sqref>AB4</xm:sqref>
        </x14:dataValidation>
        <x14:dataValidation type="list" allowBlank="1" showInputMessage="1" showErrorMessage="1" prompt="Seleccione la fuente de los recursos asignados para cada vigencia" xr:uid="{E3D0EFFC-4212-44EE-8978-4FE21511C345}">
          <x14:formula1>
            <xm:f>Desplegables!$D$33:$D$39</xm:f>
          </x14:formula1>
          <xm:sqref>CJ10:CJ13 CH13 CN10:CN13 CP10 CL12 CH11 CL10 CP12 CR10:CR13 CT12 CT10 CV10:CV13 CX12 CX10 CZ10:CZ13 DB12 DB10 DD10:DD13 DF12 DF10 DH10:DH13 DJ12 DJ10 DL10:DL13 DN12 DN10 DP10:DP13 DR10 DR12 DT10:DT13 DV10 DV12 DX10:DX13 DZ10 DZ12 EB10:EB13 ED10 ED12 EF10:EF13 EH10 EH12 EJ10:EJ13 EL10 EL12 EN10:EN13 EP10 EP12 ER10:ER13 ET12 ET10 EV10:EV13 EX12 EX10 EZ10:EZ13 FB12 FB10 FD10:FD13 FF12 FF10 FH10:FH13 FJ12 FJ10 FL10:FL13 FN12 FN10 FP10:FP13 FR12 FR10 FT10:FT13 FV12 FV10 FX10:FX13 FZ12 FZ10 GB10:GB13 GD12 GD10 GF10:GF13 GH10 GH12 GJ10:GJ13 GL10 GL12 GN10:GN13 GP10 GP12 GR10:GR13 GT10 GT12 GV10:GV13 GX10 GX12 GZ10:GZ13 HB10 HB12 HD10:HD13</xm:sqref>
        </x14:dataValidation>
        <x14:dataValidation type="list" allowBlank="1" showInputMessage="1" showErrorMessage="1" prompt="Los indicadores de cumplimiento se clasifican en:_x000a_1. Indicadores de gestión._x000a_2. Indicadores de producto._x000a_3. Indicadores de resultado._x000a__x000a_Consulte la hoja &quot;Instrucciones PAS&quot; para más información_x000a__x000a_" xr:uid="{80297EC4-F5B1-4CDB-A025-CE9AB1B23B3F}">
          <x14:formula1>
            <xm:f>Desplegables!$A$3:$A$5</xm:f>
          </x14:formula1>
          <xm:sqref>M10 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696E-13C8-437A-8150-3E953014A53B}">
  <dimension ref="A1:AP17"/>
  <sheetViews>
    <sheetView showGridLines="0" zoomScale="55" zoomScaleNormal="55" zoomScaleSheetLayoutView="20" zoomScalePageLayoutView="35" workbookViewId="0">
      <selection sqref="A1:E1"/>
    </sheetView>
  </sheetViews>
  <sheetFormatPr baseColWidth="10" defaultColWidth="10.42578125" defaultRowHeight="33.75" customHeight="1"/>
  <cols>
    <col min="1" max="1" width="1.42578125" style="19" customWidth="1"/>
    <col min="2" max="2" width="35" style="19" customWidth="1"/>
    <col min="3" max="3" width="51.42578125" style="141" customWidth="1"/>
    <col min="4" max="4" width="17.42578125" style="142" customWidth="1"/>
    <col min="5" max="5" width="31.5703125" style="19" customWidth="1"/>
    <col min="6" max="6" width="27.5703125" style="19" customWidth="1"/>
    <col min="7" max="7" width="22.5703125" style="19" customWidth="1"/>
    <col min="8" max="8" width="60.85546875" style="19" customWidth="1"/>
    <col min="9" max="9" width="18.42578125" style="19" customWidth="1"/>
    <col min="10" max="10" width="14.42578125" style="19" customWidth="1"/>
    <col min="11" max="11" width="14.5703125" style="19" customWidth="1"/>
    <col min="12" max="12" width="8.5703125" style="19" customWidth="1"/>
    <col min="13" max="13" width="8.5703125" style="142" customWidth="1"/>
    <col min="14" max="14" width="22.140625" style="142" customWidth="1"/>
    <col min="15" max="23" width="8.85546875" style="19" customWidth="1"/>
    <col min="24" max="25" width="30.5703125" style="19" customWidth="1"/>
    <col min="26" max="26" width="22.42578125" style="19" customWidth="1"/>
    <col min="27" max="27" width="18.5703125" style="19" customWidth="1"/>
    <col min="28" max="28" width="34.5703125" style="141" bestFit="1" customWidth="1"/>
    <col min="29" max="30" width="34.5703125" style="141" customWidth="1"/>
    <col min="31" max="31" width="27.42578125" style="141" bestFit="1" customWidth="1"/>
    <col min="32" max="32" width="24.140625" style="141" bestFit="1" customWidth="1"/>
    <col min="33" max="33" width="22.42578125" style="140" customWidth="1"/>
    <col min="34" max="16384" width="10.42578125" style="19"/>
  </cols>
  <sheetData>
    <row r="1" spans="1:42" s="16" customFormat="1" ht="9" customHeight="1" thickBot="1">
      <c r="A1" s="19"/>
      <c r="C1" s="141"/>
      <c r="D1" s="159"/>
      <c r="M1" s="159"/>
      <c r="N1" s="159"/>
      <c r="AB1" s="158"/>
      <c r="AC1" s="158"/>
      <c r="AD1" s="158"/>
      <c r="AE1" s="158"/>
      <c r="AF1" s="158"/>
      <c r="AG1" s="157"/>
    </row>
    <row r="2" spans="1:42" ht="24" thickBot="1">
      <c r="B2" s="162"/>
      <c r="C2" s="163"/>
      <c r="D2" s="164" t="s">
        <v>68</v>
      </c>
      <c r="E2" s="165"/>
      <c r="F2" s="165"/>
      <c r="G2" s="165"/>
      <c r="H2" s="165"/>
      <c r="I2" s="165"/>
      <c r="J2" s="165"/>
      <c r="K2" s="165"/>
      <c r="L2" s="165"/>
      <c r="M2" s="166"/>
      <c r="N2" s="166"/>
      <c r="O2" s="165"/>
      <c r="P2" s="165"/>
      <c r="Q2" s="165"/>
      <c r="R2" s="165"/>
      <c r="S2" s="165"/>
      <c r="T2" s="165"/>
      <c r="U2" s="165"/>
      <c r="V2" s="165"/>
      <c r="W2" s="165"/>
      <c r="X2" s="165"/>
      <c r="Y2" s="165"/>
      <c r="Z2" s="165"/>
      <c r="AA2" s="165"/>
      <c r="AB2" s="167"/>
      <c r="AC2" s="167"/>
      <c r="AD2" s="167"/>
      <c r="AE2" s="167"/>
      <c r="AF2" s="167"/>
      <c r="AG2" s="168"/>
      <c r="AH2" s="168"/>
      <c r="AI2" s="168"/>
      <c r="AJ2" s="168"/>
      <c r="AK2" s="168"/>
      <c r="AL2" s="168"/>
      <c r="AM2" s="168"/>
      <c r="AN2" s="168"/>
      <c r="AO2" s="168"/>
      <c r="AP2" s="168"/>
    </row>
    <row r="3" spans="1:42" ht="15.75">
      <c r="B3" s="280" t="s">
        <v>69</v>
      </c>
      <c r="C3" s="277"/>
      <c r="D3" s="277"/>
      <c r="E3" s="277"/>
      <c r="F3" s="277"/>
      <c r="G3" s="277"/>
      <c r="H3" s="277" t="s">
        <v>70</v>
      </c>
      <c r="I3" s="277"/>
      <c r="J3" s="277"/>
      <c r="K3" s="277"/>
      <c r="L3" s="277"/>
      <c r="M3" s="277"/>
      <c r="N3" s="277"/>
      <c r="O3" s="277"/>
      <c r="P3" s="277"/>
      <c r="Q3" s="277"/>
      <c r="R3" s="277"/>
      <c r="S3" s="277"/>
      <c r="T3" s="277"/>
      <c r="U3" s="277"/>
      <c r="V3" s="277"/>
      <c r="W3" s="277"/>
      <c r="X3" s="277"/>
      <c r="Y3" s="277"/>
      <c r="Z3" s="177"/>
      <c r="AA3" s="177"/>
      <c r="AB3" s="277" t="s">
        <v>71</v>
      </c>
      <c r="AC3" s="277"/>
      <c r="AD3" s="277"/>
      <c r="AE3" s="277"/>
      <c r="AF3" s="277"/>
      <c r="AG3" s="277"/>
      <c r="AH3" s="277"/>
      <c r="AI3" s="277"/>
      <c r="AJ3" s="277"/>
      <c r="AK3" s="277"/>
      <c r="AL3" s="277"/>
      <c r="AM3" s="277"/>
      <c r="AN3" s="277"/>
      <c r="AO3" s="277"/>
      <c r="AP3" s="277"/>
    </row>
    <row r="4" spans="1:42" s="156" customFormat="1" ht="33" customHeight="1">
      <c r="B4" s="278" t="s">
        <v>30</v>
      </c>
      <c r="C4" s="279" t="s">
        <v>72</v>
      </c>
      <c r="D4" s="281" t="s">
        <v>73</v>
      </c>
      <c r="E4" s="281"/>
      <c r="F4" s="281"/>
      <c r="G4" s="281"/>
      <c r="H4" s="279" t="s">
        <v>26</v>
      </c>
      <c r="I4" s="279" t="s">
        <v>74</v>
      </c>
      <c r="J4" s="279" t="s">
        <v>75</v>
      </c>
      <c r="K4" s="279"/>
      <c r="L4" s="276" t="s">
        <v>76</v>
      </c>
      <c r="M4" s="276"/>
      <c r="N4" s="276"/>
      <c r="O4" s="276" t="s">
        <v>77</v>
      </c>
      <c r="P4" s="276"/>
      <c r="Q4" s="276"/>
      <c r="R4" s="276"/>
      <c r="S4" s="276"/>
      <c r="T4" s="276"/>
      <c r="U4" s="276"/>
      <c r="V4" s="276"/>
      <c r="W4" s="276"/>
      <c r="X4" s="276" t="s">
        <v>78</v>
      </c>
      <c r="Y4" s="276" t="s">
        <v>79</v>
      </c>
      <c r="Z4" s="276" t="s">
        <v>80</v>
      </c>
      <c r="AA4" s="276" t="s">
        <v>81</v>
      </c>
      <c r="AB4" s="172" t="s">
        <v>82</v>
      </c>
      <c r="AC4" s="172"/>
      <c r="AD4" s="172"/>
      <c r="AE4" s="172" t="s">
        <v>83</v>
      </c>
      <c r="AF4" s="172"/>
      <c r="AG4" s="173"/>
      <c r="AH4" s="276" t="s">
        <v>84</v>
      </c>
      <c r="AI4" s="276"/>
      <c r="AJ4" s="276"/>
      <c r="AK4" s="276"/>
      <c r="AL4" s="276"/>
      <c r="AM4" s="276"/>
      <c r="AN4" s="276"/>
      <c r="AO4" s="276"/>
      <c r="AP4" s="276"/>
    </row>
    <row r="5" spans="1:42" s="156" customFormat="1" ht="57.75" customHeight="1">
      <c r="B5" s="278"/>
      <c r="C5" s="279"/>
      <c r="D5" s="170" t="s">
        <v>85</v>
      </c>
      <c r="E5" s="170" t="s">
        <v>86</v>
      </c>
      <c r="F5" s="169" t="s">
        <v>87</v>
      </c>
      <c r="G5" s="170" t="s">
        <v>88</v>
      </c>
      <c r="H5" s="279"/>
      <c r="I5" s="279"/>
      <c r="J5" s="169" t="s">
        <v>22</v>
      </c>
      <c r="K5" s="169" t="s">
        <v>23</v>
      </c>
      <c r="L5" s="171" t="s">
        <v>34</v>
      </c>
      <c r="M5" s="171" t="s">
        <v>89</v>
      </c>
      <c r="N5" s="171" t="s">
        <v>90</v>
      </c>
      <c r="O5" s="171">
        <v>2022</v>
      </c>
      <c r="P5" s="171">
        <v>2023</v>
      </c>
      <c r="Q5" s="171">
        <v>2024</v>
      </c>
      <c r="R5" s="171">
        <v>2025</v>
      </c>
      <c r="S5" s="171">
        <v>2026</v>
      </c>
      <c r="T5" s="171">
        <v>2027</v>
      </c>
      <c r="U5" s="171">
        <v>2028</v>
      </c>
      <c r="V5" s="171">
        <v>2029</v>
      </c>
      <c r="W5" s="171">
        <v>2030</v>
      </c>
      <c r="X5" s="276"/>
      <c r="Y5" s="276"/>
      <c r="Z5" s="276"/>
      <c r="AA5" s="276"/>
      <c r="AB5" s="171" t="s">
        <v>18</v>
      </c>
      <c r="AC5" s="169" t="s">
        <v>20</v>
      </c>
      <c r="AD5" s="169" t="s">
        <v>21</v>
      </c>
      <c r="AE5" s="169" t="s">
        <v>19</v>
      </c>
      <c r="AF5" s="169" t="s">
        <v>20</v>
      </c>
      <c r="AG5" s="169" t="s">
        <v>21</v>
      </c>
      <c r="AH5" s="171" t="s">
        <v>91</v>
      </c>
      <c r="AI5" s="171" t="s">
        <v>92</v>
      </c>
      <c r="AJ5" s="171" t="s">
        <v>93</v>
      </c>
      <c r="AK5" s="171" t="s">
        <v>94</v>
      </c>
      <c r="AL5" s="171" t="s">
        <v>95</v>
      </c>
      <c r="AM5" s="171" t="s">
        <v>96</v>
      </c>
      <c r="AN5" s="171" t="s">
        <v>97</v>
      </c>
      <c r="AO5" s="171" t="s">
        <v>98</v>
      </c>
      <c r="AP5" s="171" t="s">
        <v>99</v>
      </c>
    </row>
    <row r="6" spans="1:42" ht="15.75">
      <c r="B6" s="153"/>
      <c r="C6" s="144"/>
      <c r="D6" s="174"/>
      <c r="E6" s="144"/>
      <c r="F6" s="144"/>
      <c r="G6" s="144"/>
      <c r="H6" s="144"/>
      <c r="I6" s="155"/>
      <c r="J6" s="175"/>
      <c r="K6" s="148"/>
      <c r="L6" s="151"/>
      <c r="M6" s="150"/>
      <c r="N6" s="155"/>
      <c r="O6" s="176"/>
      <c r="P6" s="176"/>
      <c r="Q6" s="176"/>
      <c r="R6" s="176"/>
      <c r="S6" s="176"/>
      <c r="T6" s="176"/>
      <c r="U6" s="176"/>
      <c r="V6" s="176"/>
      <c r="W6" s="176"/>
      <c r="X6" s="154"/>
      <c r="Y6" s="154"/>
      <c r="Z6" s="154"/>
      <c r="AA6" s="154"/>
      <c r="AB6" s="154"/>
      <c r="AC6" s="154"/>
      <c r="AD6" s="154"/>
      <c r="AE6" s="154"/>
      <c r="AF6" s="154"/>
      <c r="AG6" s="154"/>
      <c r="AH6" s="160"/>
      <c r="AI6" s="160"/>
      <c r="AJ6" s="160"/>
      <c r="AK6" s="160"/>
      <c r="AL6" s="160"/>
      <c r="AM6" s="160"/>
      <c r="AN6" s="160"/>
      <c r="AO6" s="160"/>
      <c r="AP6" s="160"/>
    </row>
    <row r="7" spans="1:42" ht="15.75">
      <c r="B7" s="153"/>
      <c r="C7" s="144"/>
      <c r="D7" s="174"/>
      <c r="E7" s="144"/>
      <c r="F7" s="144"/>
      <c r="G7" s="144"/>
      <c r="H7" s="144"/>
      <c r="I7" s="155"/>
      <c r="J7" s="175"/>
      <c r="K7" s="148"/>
      <c r="L7" s="151"/>
      <c r="M7" s="150"/>
      <c r="N7" s="155"/>
      <c r="O7" s="176"/>
      <c r="P7" s="176"/>
      <c r="Q7" s="176"/>
      <c r="R7" s="176"/>
      <c r="S7" s="176"/>
      <c r="T7" s="176"/>
      <c r="U7" s="176"/>
      <c r="V7" s="176"/>
      <c r="W7" s="176"/>
      <c r="X7" s="154"/>
      <c r="Y7" s="154"/>
      <c r="Z7" s="154"/>
      <c r="AA7" s="154"/>
      <c r="AB7" s="154"/>
      <c r="AC7" s="154"/>
      <c r="AD7" s="154"/>
      <c r="AE7" s="154"/>
      <c r="AF7" s="154"/>
      <c r="AG7" s="154"/>
      <c r="AH7" s="160"/>
      <c r="AI7" s="160"/>
      <c r="AJ7" s="160"/>
      <c r="AK7" s="160"/>
      <c r="AL7" s="160"/>
      <c r="AM7" s="160"/>
      <c r="AN7" s="160"/>
      <c r="AO7" s="160"/>
      <c r="AP7" s="160"/>
    </row>
    <row r="8" spans="1:42" ht="15.75">
      <c r="B8" s="153"/>
      <c r="C8" s="152"/>
      <c r="D8" s="174"/>
      <c r="E8" s="144"/>
      <c r="F8" s="144"/>
      <c r="G8" s="144"/>
      <c r="H8" s="144"/>
      <c r="I8" s="155"/>
      <c r="J8" s="175"/>
      <c r="K8" s="148"/>
      <c r="L8" s="151"/>
      <c r="M8" s="150"/>
      <c r="N8" s="149"/>
      <c r="O8" s="176"/>
      <c r="P8" s="176"/>
      <c r="Q8" s="176"/>
      <c r="R8" s="176"/>
      <c r="S8" s="176"/>
      <c r="T8" s="176"/>
      <c r="U8" s="176"/>
      <c r="V8" s="176"/>
      <c r="W8" s="176"/>
      <c r="X8" s="154"/>
      <c r="Y8" s="154"/>
      <c r="Z8" s="154"/>
      <c r="AA8" s="154"/>
      <c r="AB8" s="154"/>
      <c r="AC8" s="154"/>
      <c r="AD8" s="154"/>
      <c r="AE8" s="154"/>
      <c r="AF8" s="154"/>
      <c r="AG8" s="154"/>
      <c r="AH8" s="160"/>
      <c r="AI8" s="160"/>
      <c r="AJ8" s="160"/>
      <c r="AK8" s="160"/>
      <c r="AL8" s="160"/>
      <c r="AM8" s="160"/>
      <c r="AN8" s="160"/>
      <c r="AO8" s="160"/>
      <c r="AP8" s="160"/>
    </row>
    <row r="9" spans="1:42" ht="15.75">
      <c r="B9" s="153"/>
      <c r="C9" s="152"/>
      <c r="D9" s="174"/>
      <c r="E9" s="144"/>
      <c r="F9" s="144"/>
      <c r="G9" s="144"/>
      <c r="H9" s="144"/>
      <c r="I9" s="155"/>
      <c r="J9" s="175"/>
      <c r="K9" s="148"/>
      <c r="L9" s="151"/>
      <c r="M9" s="150"/>
      <c r="N9" s="149"/>
      <c r="O9" s="176"/>
      <c r="P9" s="176"/>
      <c r="Q9" s="176"/>
      <c r="R9" s="176"/>
      <c r="S9" s="176"/>
      <c r="T9" s="176"/>
      <c r="U9" s="176"/>
      <c r="V9" s="176"/>
      <c r="W9" s="176"/>
      <c r="X9" s="154"/>
      <c r="Y9" s="154"/>
      <c r="Z9" s="154"/>
      <c r="AA9" s="154"/>
      <c r="AB9" s="154"/>
      <c r="AC9" s="154"/>
      <c r="AD9" s="154"/>
      <c r="AE9" s="154"/>
      <c r="AF9" s="154"/>
      <c r="AG9" s="154"/>
      <c r="AH9" s="160"/>
      <c r="AI9" s="160"/>
      <c r="AJ9" s="160"/>
      <c r="AK9" s="160"/>
      <c r="AL9" s="160"/>
      <c r="AM9" s="160"/>
      <c r="AN9" s="160"/>
      <c r="AO9" s="160"/>
      <c r="AP9" s="160"/>
    </row>
    <row r="10" spans="1:42" ht="15.75">
      <c r="B10" s="153"/>
      <c r="C10" s="152"/>
      <c r="D10" s="174"/>
      <c r="E10" s="144"/>
      <c r="F10" s="144"/>
      <c r="G10" s="144"/>
      <c r="H10" s="144"/>
      <c r="I10" s="155"/>
      <c r="J10" s="175"/>
      <c r="K10" s="148"/>
      <c r="L10" s="151"/>
      <c r="M10" s="150"/>
      <c r="N10" s="149"/>
      <c r="O10" s="176"/>
      <c r="P10" s="176"/>
      <c r="Q10" s="176"/>
      <c r="R10" s="176"/>
      <c r="S10" s="176"/>
      <c r="T10" s="176"/>
      <c r="U10" s="176"/>
      <c r="V10" s="176"/>
      <c r="W10" s="176"/>
      <c r="X10" s="154"/>
      <c r="Y10" s="154"/>
      <c r="Z10" s="154"/>
      <c r="AA10" s="154"/>
      <c r="AB10" s="154"/>
      <c r="AC10" s="154"/>
      <c r="AD10" s="154"/>
      <c r="AE10" s="154"/>
      <c r="AF10" s="154"/>
      <c r="AG10" s="154"/>
      <c r="AH10" s="160"/>
      <c r="AI10" s="160"/>
      <c r="AJ10" s="160"/>
      <c r="AK10" s="160"/>
      <c r="AL10" s="160"/>
      <c r="AM10" s="160"/>
      <c r="AN10" s="160"/>
      <c r="AO10" s="160"/>
      <c r="AP10" s="160"/>
    </row>
    <row r="11" spans="1:42" ht="15.75">
      <c r="B11" s="153"/>
      <c r="C11" s="152"/>
      <c r="D11" s="174"/>
      <c r="E11" s="144"/>
      <c r="F11" s="144"/>
      <c r="G11" s="144"/>
      <c r="H11" s="144"/>
      <c r="I11" s="155"/>
      <c r="J11" s="175"/>
      <c r="K11" s="148"/>
      <c r="L11" s="151"/>
      <c r="M11" s="150"/>
      <c r="N11" s="149"/>
      <c r="O11" s="176"/>
      <c r="P11" s="176"/>
      <c r="Q11" s="176"/>
      <c r="R11" s="176"/>
      <c r="S11" s="176"/>
      <c r="T11" s="176"/>
      <c r="U11" s="176"/>
      <c r="V11" s="176"/>
      <c r="W11" s="176"/>
      <c r="X11" s="154"/>
      <c r="Y11" s="154"/>
      <c r="Z11" s="154"/>
      <c r="AA11" s="154"/>
      <c r="AB11" s="154"/>
      <c r="AC11" s="154"/>
      <c r="AD11" s="154"/>
      <c r="AE11" s="154"/>
      <c r="AF11" s="154"/>
      <c r="AG11" s="154"/>
      <c r="AH11" s="160"/>
      <c r="AI11" s="160"/>
      <c r="AJ11" s="160"/>
      <c r="AK11" s="160"/>
      <c r="AL11" s="160"/>
      <c r="AM11" s="160"/>
      <c r="AN11" s="160"/>
      <c r="AO11" s="160"/>
      <c r="AP11" s="160"/>
    </row>
    <row r="12" spans="1:42" ht="15.75">
      <c r="B12" s="153"/>
      <c r="C12" s="152"/>
      <c r="D12" s="174"/>
      <c r="E12" s="144"/>
      <c r="F12" s="144"/>
      <c r="G12" s="144"/>
      <c r="H12" s="144"/>
      <c r="I12" s="155"/>
      <c r="J12" s="175"/>
      <c r="K12" s="148"/>
      <c r="L12" s="151"/>
      <c r="M12" s="150"/>
      <c r="N12" s="149"/>
      <c r="O12" s="176"/>
      <c r="P12" s="176"/>
      <c r="Q12" s="176"/>
      <c r="R12" s="176"/>
      <c r="S12" s="176"/>
      <c r="T12" s="176"/>
      <c r="U12" s="176"/>
      <c r="V12" s="176"/>
      <c r="W12" s="176"/>
      <c r="X12" s="154"/>
      <c r="Y12" s="154"/>
      <c r="Z12" s="154"/>
      <c r="AA12" s="154"/>
      <c r="AB12" s="154"/>
      <c r="AC12" s="154"/>
      <c r="AD12" s="154"/>
      <c r="AE12" s="154"/>
      <c r="AF12" s="154"/>
      <c r="AG12" s="154"/>
      <c r="AH12" s="160"/>
      <c r="AI12" s="160"/>
      <c r="AJ12" s="160"/>
      <c r="AK12" s="160"/>
      <c r="AL12" s="160"/>
      <c r="AM12" s="160"/>
      <c r="AN12" s="160"/>
      <c r="AO12" s="160"/>
      <c r="AP12" s="160"/>
    </row>
    <row r="13" spans="1:42" ht="15.75">
      <c r="B13" s="153"/>
      <c r="C13" s="152"/>
      <c r="D13" s="174"/>
      <c r="E13" s="144"/>
      <c r="F13" s="144"/>
      <c r="G13" s="144"/>
      <c r="H13" s="144"/>
      <c r="I13" s="155"/>
      <c r="J13" s="175"/>
      <c r="K13" s="148"/>
      <c r="L13" s="151"/>
      <c r="M13" s="150"/>
      <c r="N13" s="149"/>
      <c r="O13" s="176"/>
      <c r="P13" s="176"/>
      <c r="Q13" s="176"/>
      <c r="R13" s="176"/>
      <c r="S13" s="176"/>
      <c r="T13" s="176"/>
      <c r="U13" s="176"/>
      <c r="V13" s="176"/>
      <c r="W13" s="176"/>
      <c r="X13" s="154"/>
      <c r="Y13" s="154"/>
      <c r="Z13" s="154"/>
      <c r="AA13" s="154"/>
      <c r="AB13" s="154"/>
      <c r="AC13" s="154"/>
      <c r="AD13" s="154"/>
      <c r="AE13" s="154"/>
      <c r="AF13" s="154"/>
      <c r="AG13" s="154"/>
      <c r="AH13" s="160"/>
      <c r="AI13" s="160"/>
      <c r="AJ13" s="160"/>
      <c r="AK13" s="160"/>
      <c r="AL13" s="160"/>
      <c r="AM13" s="160"/>
      <c r="AN13" s="160"/>
      <c r="AO13" s="160"/>
      <c r="AP13" s="160"/>
    </row>
    <row r="14" spans="1:42" ht="15.75">
      <c r="B14" s="153"/>
      <c r="C14" s="152"/>
      <c r="D14" s="174"/>
      <c r="E14" s="144"/>
      <c r="F14" s="144"/>
      <c r="G14" s="144"/>
      <c r="H14" s="144"/>
      <c r="I14" s="155"/>
      <c r="J14" s="175"/>
      <c r="K14" s="148"/>
      <c r="L14" s="151"/>
      <c r="M14" s="150"/>
      <c r="N14" s="149"/>
      <c r="O14" s="176"/>
      <c r="P14" s="176"/>
      <c r="Q14" s="176"/>
      <c r="R14" s="176"/>
      <c r="S14" s="176"/>
      <c r="T14" s="176"/>
      <c r="U14" s="176"/>
      <c r="V14" s="176"/>
      <c r="W14" s="176"/>
      <c r="X14" s="154"/>
      <c r="Y14" s="154"/>
      <c r="Z14" s="154"/>
      <c r="AA14" s="154"/>
      <c r="AB14" s="154"/>
      <c r="AC14" s="154"/>
      <c r="AD14" s="154"/>
      <c r="AE14" s="154"/>
      <c r="AF14" s="154"/>
      <c r="AG14" s="154"/>
      <c r="AH14" s="160"/>
      <c r="AI14" s="160"/>
      <c r="AJ14" s="160"/>
      <c r="AK14" s="160"/>
      <c r="AL14" s="160"/>
      <c r="AM14" s="160"/>
      <c r="AN14" s="160"/>
      <c r="AO14" s="160"/>
      <c r="AP14" s="160"/>
    </row>
    <row r="15" spans="1:42" s="143" customFormat="1" ht="12.75">
      <c r="B15" s="145"/>
      <c r="C15" s="144"/>
      <c r="D15" s="174"/>
      <c r="E15" s="144"/>
      <c r="F15" s="144"/>
      <c r="G15" s="144"/>
      <c r="H15" s="144"/>
      <c r="I15" s="155"/>
      <c r="J15" s="175"/>
      <c r="K15" s="148"/>
      <c r="L15" s="147"/>
      <c r="M15" s="146"/>
      <c r="N15" s="146"/>
      <c r="O15" s="176"/>
      <c r="P15" s="176"/>
      <c r="Q15" s="176"/>
      <c r="R15" s="176"/>
      <c r="S15" s="176"/>
      <c r="T15" s="176"/>
      <c r="U15" s="176"/>
      <c r="V15" s="176"/>
      <c r="W15" s="176"/>
      <c r="X15" s="154"/>
      <c r="Y15" s="154"/>
      <c r="Z15" s="154"/>
      <c r="AA15" s="154"/>
      <c r="AB15" s="154"/>
      <c r="AC15" s="154"/>
      <c r="AD15" s="154"/>
      <c r="AE15" s="154"/>
      <c r="AF15" s="154"/>
      <c r="AG15" s="154"/>
      <c r="AH15" s="161"/>
      <c r="AI15" s="161"/>
      <c r="AJ15" s="161"/>
      <c r="AK15" s="161"/>
      <c r="AL15" s="161"/>
      <c r="AM15" s="161"/>
      <c r="AN15" s="161"/>
      <c r="AO15" s="161"/>
      <c r="AP15" s="161"/>
    </row>
    <row r="16" spans="1:42" ht="27" customHeight="1" thickBot="1">
      <c r="B16" s="178"/>
      <c r="C16" s="179"/>
      <c r="D16" s="180"/>
      <c r="E16" s="181"/>
      <c r="F16" s="181"/>
      <c r="G16" s="181"/>
      <c r="H16" s="181"/>
      <c r="I16" s="181"/>
      <c r="J16" s="181"/>
      <c r="K16" s="181"/>
      <c r="L16" s="181"/>
      <c r="M16" s="180"/>
      <c r="N16" s="180"/>
      <c r="O16" s="181"/>
      <c r="P16" s="181"/>
      <c r="Q16" s="181"/>
      <c r="R16" s="181"/>
      <c r="S16" s="181"/>
      <c r="T16" s="181"/>
      <c r="U16" s="181"/>
      <c r="V16" s="181"/>
      <c r="W16" s="181"/>
      <c r="X16" s="181"/>
      <c r="Y16" s="181"/>
      <c r="Z16" s="181"/>
      <c r="AA16" s="181"/>
      <c r="AB16" s="182"/>
      <c r="AC16" s="182"/>
      <c r="AD16" s="182"/>
      <c r="AE16" s="182"/>
      <c r="AF16" s="182"/>
      <c r="AG16" s="182"/>
      <c r="AH16" s="182"/>
      <c r="AI16" s="182"/>
      <c r="AJ16" s="182"/>
      <c r="AK16" s="182"/>
      <c r="AL16" s="182"/>
      <c r="AM16" s="182"/>
      <c r="AN16" s="182"/>
      <c r="AO16" s="182"/>
      <c r="AP16" s="182"/>
    </row>
    <row r="17" ht="15.75" customHeight="1"/>
  </sheetData>
  <sheetProtection formatCells="0" formatColumns="0" formatRows="0" insertColumns="0" insertRows="0" deleteColumns="0" deleteRows="0"/>
  <mergeCells count="16">
    <mergeCell ref="AH4:AP4"/>
    <mergeCell ref="AB3:AP3"/>
    <mergeCell ref="B4:B5"/>
    <mergeCell ref="C4:C5"/>
    <mergeCell ref="B3:G3"/>
    <mergeCell ref="O4:W4"/>
    <mergeCell ref="H4:H5"/>
    <mergeCell ref="I4:I5"/>
    <mergeCell ref="J4:K4"/>
    <mergeCell ref="L4:N4"/>
    <mergeCell ref="D4:G4"/>
    <mergeCell ref="H3:Y3"/>
    <mergeCell ref="X4:X5"/>
    <mergeCell ref="Y4:Y5"/>
    <mergeCell ref="Z4:Z5"/>
    <mergeCell ref="AA4:AA5"/>
  </mergeCells>
  <phoneticPr fontId="5" type="noConversion"/>
  <dataValidations disablePrompts="1" count="29">
    <dataValidation allowBlank="1" showInputMessage="1" showErrorMessage="1" prompt="Escriba las entidades y sistemas de información encargados de la producción o suministro de la información que se utiliza para la construcción del indicador._x000a_" sqref="Y4:Y5" xr:uid="{164445F0-E7CD-4FC0-88DF-DCB53FF1C677}"/>
    <dataValidation allowBlank="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O5:W5" xr:uid="{678B9277-4DCE-4BF3-8ABD-79B56C616225}"/>
    <dataValidation allowBlank="1" showErrorMessage="1" prompt="La sección de Plan de Acción debe diligenciarse en el momento de la elaboración del documento CONPES." sqref="B3" xr:uid="{701B9DEE-5222-482C-9097-2142F3A5FCC0}"/>
    <dataValidation allowBlank="1" showInputMessage="1" showErrorMessage="1" prompt="Escriba el parámetro de referencia para determinar las magnitudes de medición del indicador." sqref="I4:I5" xr:uid="{BD9F69D7-EC29-4C69-8930-0B1B757EAA34}"/>
    <dataValidation allowBlank="1" showErrorMessage="1" sqref="AF4 J4:K4" xr:uid="{D124C5A1-2428-41D2-A1CF-D6445F409BDF}"/>
    <dataValidation allowBlank="1" showInputMessage="1" showErrorMessage="1" prompt=" Elija la temática del indicador de resultado." sqref="D5" xr:uid="{44AA82EF-AF07-4895-AA06-AB6493E494D2}"/>
    <dataValidation allowBlank="1" showInputMessage="1" showErrorMessage="1" prompt="La sección de Plan de Acción debe diligenciarse en el momento de la elaboración del documento CONPES." sqref="H3 AB3" xr:uid="{3513C2CE-897D-42AC-AF89-CBF89EB0CD7F}"/>
    <dataValidation allowBlank="1" showInputMessage="1" showErrorMessage="1" prompt="Escriba el valor y el año de la línea base de los indicadores que tienen disponibles dicha información. Recuerde que la línea base debe estar expresada en la misma unidad de la meta." sqref="L4" xr:uid="{243DAE8B-80A5-486A-9F5A-702707897AB8}"/>
    <dataValidation allowBlank="1" showInputMessage="1" showErrorMessage="1" prompt="Escriba la fórmula de cálculo del indicador, teniendo en cuenta las indicaciones de la DSEPP consignadas en su Guía Metodológica. " sqref="H15:I15" xr:uid="{893FE4D7-F155-4E9F-BF55-B87FA8D75584}"/>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8:C15" xr:uid="{16874DB6-E30D-4079-ABFE-33D1344A2501}"/>
    <dataValidation allowBlank="1" showErrorMessage="1" prompt="Escriba el nombre completo de la persona responsable de reportar la ejecución de la acción." sqref="AF5 AC5" xr:uid="{9D9F54F5-B569-4FC4-A674-5CC0DE7D7C9C}"/>
    <dataValidation allowBlank="1" showErrorMessage="1" prompt="En caso de cambios en los responsables de la ejecución, por favor actualizar la información con la del nuevo responsable." sqref="AC4:AD4" xr:uid="{8E32C288-A082-405B-A42F-E66548F996F5}"/>
    <dataValidation allowBlank="1" showErrorMessage="1" prompt="Escriba la entidad responsable de la ejecución de la acción. Utilice nombres completos y no siglas." sqref="AB5" xr:uid="{2E41F1D9-6D37-45A2-A9C4-71A916028B64}"/>
    <dataValidation allowBlank="1" showErrorMessage="1" prompt="Escriba el nombre de la Dirección, Subdirección, Grupo o Unidad encargada de la ejecución de la acción._x000a__x000a_Utilice nombres completos y no siglas." sqref="AE5" xr:uid="{426C1B4C-F027-4BD6-A712-E5E0C42EEC8B}"/>
    <dataValidation allowBlank="1" showErrorMessage="1" prompt="Escriba el correo electrónico de la persona responsable de reportar la ejecución de la acción." sqref="AG5 AD5" xr:uid="{BA08EDC8-F080-4DC5-AC10-EED5490AB95D}"/>
    <dataValidation allowBlank="1" showInputMessage="1" showErrorMessage="1" prompt="Escriba la fecha inicial en que se mediría el indicador._x000a__x000a_Formato DD/MM/AAAA." sqref="J5" xr:uid="{CE4535B3-610A-4D87-9DD6-90F94B885574}"/>
    <dataValidation allowBlank="1" showInputMessage="1" showErrorMessage="1" prompt="Escriba la fecha final en que se mediría el indicador._x000a__x000a_Formato DD/MM/AAAA." sqref="K5" xr:uid="{C9F0E88B-5227-4411-AA0E-F426DB0FD5BA}"/>
    <dataValidation allowBlank="1" showInputMessage="1" showErrorMessage="1" prompt="Escriba el nombre del indicador, el cual debe ser corto y dar cuenta de lo que está midiendo._x000a_" sqref="B4:B5" xr:uid="{17108A61-82B1-42AD-9E37-78019D88950B}"/>
    <dataValidation allowBlank="1" showInputMessage="1" showErrorMessage="1" prompt="Señale los principales aspectos por los cuales se definió el indicador. Debe responder a las preguntas: ¿qué va a medir? y ¿por qué es importante medirlo?" sqref="C4:C5" xr:uid="{263C3963-AF48-4F70-9D8F-BA554C3B0BF1}"/>
    <dataValidation allowBlank="1" showInputMessage="1" showErrorMessage="1" prompt="Indique con cuál o cuáles guarda relación." sqref="E5:F5" xr:uid="{A3AC6291-60D9-47AE-BD19-2A427979E4B6}"/>
    <dataValidation allowBlank="1" showInputMessage="1" showErrorMessage="1" prompt="Indique con cuáles acciones dentro del PAS depende este indicador." sqref="G5" xr:uid="{0873978D-54E3-4A9D-9506-C8F22F09E547}"/>
    <dataValidation allowBlank="1" showInputMessage="1" showErrorMessage="1" prompt="Escriba la expresión matemática con la cual se calcula el indicador." sqref="H4:H5" xr:uid="{84CF0D95-A3EA-4CC7-A241-CC2594FD9BD4}"/>
    <dataValidation allowBlank="1" showInputMessage="1" showErrorMessage="1" prompt="Cantidad programada o valor objetivo que espera alcanzar el indicador en un periodo específico (año). Indique la meta del indicador." sqref="O4:W4" xr:uid="{D705D868-D9FF-44B0-9A27-C7751435CA5C}"/>
    <dataValidation allowBlank="1" showInputMessage="1" showErrorMessage="1" prompt="Describa el proceso técnico para poder reportar el indicador; es decir, el proceso que se sigue para obtener los datos y realizar los cálculos necesarios." sqref="X4:X5" xr:uid="{934A4903-57C2-4813-A20D-49E2306CFA77}"/>
    <dataValidation allowBlank="1" showInputMessage="1" showErrorMessage="1" prompt="Escriba los días que tarda la información para estar disponible después de cumplido el periodo de medición." sqref="Z4:Z5" xr:uid="{57F1059D-A9BB-47C6-B8F9-B6A021A7EBCC}"/>
    <dataValidation allowBlank="1" showInputMessage="1" showErrorMessage="1" prompt="Indique la fecha desde la cuál es posible tener acceso a la serie de datos del indicador. " sqref="AA4:AA5" xr:uid="{1B8DFD24-DD25-4AAE-9A61-52706B705EC6}"/>
    <dataValidation allowBlank="1" showInputMessage="1" showErrorMessage="1" prompt="- Se debe escribir el nombre de la persona responsable de reportar la información de avance de este indicador en los términos presentados en la ficha técnica. _x000a_- Para el campo de entidad y dependencia escriba nombres completos y evite el uso de siglas. " sqref="AB4" xr:uid="{AD1AC9DC-81DA-4A70-9D7D-BB28C69203D4}"/>
    <dataValidation allowBlank="1" showInputMessage="1" showErrorMessage="1" prompt="- Se debe escribir el nombre de la persona responsable de revisar la información de avance de este indicador en los términos presentados en la ficha técnica. _x000a_- Para el campo de entidad y dependencia escriba nombres completos y evite el uso de siglas. _x000a_" sqref="AE4" xr:uid="{797FE1AB-728D-4080-A192-5F1388421E13}"/>
    <dataValidation allowBlank="1" showInputMessage="1" showErrorMessage="1" prompt="Esta información se diligencia durante la etapa de seguimiento, no en la de elaboración." sqref="AH4:AP4" xr:uid="{6CB71C85-2E95-4ACF-B9B5-3FAC80173805}"/>
  </dataValidations>
  <printOptions horizontalCentered="1" verticalCentered="1"/>
  <pageMargins left="0.31496062992125984" right="0.31496062992125984" top="0.35433070866141736" bottom="0.35433070866141736" header="0.31496062992125984" footer="0.31496062992125984"/>
  <pageSetup scale="47" orientation="landscape" r:id="rId1"/>
  <headerFooter>
    <oddFooter xml:space="preserve">&amp;LF-CA-02 (VERSIÓN 11)&amp;C&amp;P&amp;RSubdirección General de Prospectiva y Desarrollo Nacional - Grupo CONPES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4711FED-0645-47E0-8141-80D5DAC91667}">
          <x14:formula1>
            <xm:f>Desplegables!$G$33:$G$50</xm:f>
          </x14:formula1>
          <xm:sqref>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385-F9D0-4BA9-81B0-8A8EC2A47243}">
  <sheetPr>
    <pageSetUpPr fitToPage="1"/>
  </sheetPr>
  <dimension ref="A1:K47"/>
  <sheetViews>
    <sheetView showGridLines="0" zoomScale="70" zoomScaleNormal="70" zoomScaleSheetLayoutView="32" workbookViewId="0">
      <selection sqref="A1:E1"/>
    </sheetView>
  </sheetViews>
  <sheetFormatPr baseColWidth="10" defaultColWidth="11.42578125" defaultRowHeight="12.75"/>
  <cols>
    <col min="1" max="1" width="42.85546875" style="199" customWidth="1"/>
    <col min="2" max="2" width="144.85546875" style="183" customWidth="1"/>
    <col min="3" max="3" width="5.140625" style="183" customWidth="1"/>
    <col min="4" max="4" width="6" style="183" customWidth="1"/>
    <col min="5" max="5" width="33" style="183" customWidth="1"/>
    <col min="6" max="16384" width="11.42578125" style="183"/>
  </cols>
  <sheetData>
    <row r="1" spans="1:5" ht="27.75" customHeight="1" thickBot="1">
      <c r="A1" s="283" t="s">
        <v>240</v>
      </c>
      <c r="B1" s="284"/>
      <c r="C1" s="284"/>
      <c r="D1" s="284"/>
      <c r="E1" s="285"/>
    </row>
    <row r="2" spans="1:5" ht="84" customHeight="1" thickBot="1">
      <c r="A2" s="184" t="s">
        <v>241</v>
      </c>
      <c r="B2" s="286" t="s">
        <v>274</v>
      </c>
      <c r="C2" s="287"/>
      <c r="D2" s="287"/>
      <c r="E2" s="288"/>
    </row>
    <row r="3" spans="1:5" ht="30.75" customHeight="1">
      <c r="A3" s="185" t="s">
        <v>242</v>
      </c>
      <c r="B3" s="185" t="s">
        <v>72</v>
      </c>
      <c r="C3" s="185" t="s">
        <v>243</v>
      </c>
      <c r="D3" s="185" t="s">
        <v>244</v>
      </c>
      <c r="E3" s="186" t="s">
        <v>245</v>
      </c>
    </row>
    <row r="4" spans="1:5">
      <c r="A4" s="289" t="s">
        <v>246</v>
      </c>
      <c r="B4" s="187" t="s">
        <v>247</v>
      </c>
      <c r="C4" s="212" t="s">
        <v>310</v>
      </c>
      <c r="D4" s="188"/>
      <c r="E4" s="188"/>
    </row>
    <row r="5" spans="1:5">
      <c r="A5" s="290"/>
      <c r="B5" s="187" t="s">
        <v>248</v>
      </c>
      <c r="C5" s="212" t="s">
        <v>310</v>
      </c>
      <c r="D5" s="188"/>
      <c r="E5" s="188"/>
    </row>
    <row r="6" spans="1:5">
      <c r="A6" s="290"/>
      <c r="B6" s="187" t="s">
        <v>249</v>
      </c>
      <c r="C6" s="212" t="s">
        <v>310</v>
      </c>
      <c r="D6" s="188"/>
      <c r="E6" s="188"/>
    </row>
    <row r="7" spans="1:5">
      <c r="A7" s="290"/>
      <c r="B7" s="187" t="s">
        <v>250</v>
      </c>
      <c r="C7" s="212" t="s">
        <v>310</v>
      </c>
      <c r="D7" s="188"/>
      <c r="E7" s="188"/>
    </row>
    <row r="8" spans="1:5">
      <c r="A8" s="291"/>
      <c r="B8" s="189" t="s">
        <v>251</v>
      </c>
      <c r="C8" s="212" t="s">
        <v>310</v>
      </c>
      <c r="D8" s="188"/>
      <c r="E8" s="188"/>
    </row>
    <row r="9" spans="1:5">
      <c r="A9" s="282" t="s">
        <v>252</v>
      </c>
      <c r="B9" s="187" t="s">
        <v>253</v>
      </c>
      <c r="C9" s="212" t="s">
        <v>310</v>
      </c>
      <c r="D9" s="188"/>
      <c r="E9" s="188"/>
    </row>
    <row r="10" spans="1:5">
      <c r="A10" s="282"/>
      <c r="B10" s="187" t="s">
        <v>254</v>
      </c>
      <c r="C10" s="212" t="s">
        <v>310</v>
      </c>
      <c r="D10" s="188"/>
      <c r="E10" s="188"/>
    </row>
    <row r="11" spans="1:5">
      <c r="A11" s="282"/>
      <c r="B11" s="187" t="s">
        <v>255</v>
      </c>
      <c r="C11" s="212" t="s">
        <v>310</v>
      </c>
      <c r="D11" s="188"/>
      <c r="E11" s="188"/>
    </row>
    <row r="12" spans="1:5">
      <c r="A12" s="292" t="s">
        <v>256</v>
      </c>
      <c r="B12" s="187" t="s">
        <v>275</v>
      </c>
      <c r="C12" s="212" t="s">
        <v>310</v>
      </c>
      <c r="D12" s="188"/>
      <c r="E12" s="188"/>
    </row>
    <row r="13" spans="1:5" ht="25.5">
      <c r="A13" s="293"/>
      <c r="B13" s="187" t="s">
        <v>257</v>
      </c>
      <c r="C13" s="212" t="s">
        <v>310</v>
      </c>
      <c r="D13" s="188"/>
      <c r="E13" s="188"/>
    </row>
    <row r="14" spans="1:5">
      <c r="A14" s="294"/>
      <c r="B14" s="187" t="s">
        <v>258</v>
      </c>
      <c r="C14" s="212" t="s">
        <v>310</v>
      </c>
      <c r="D14" s="188"/>
      <c r="E14" s="188"/>
    </row>
    <row r="15" spans="1:5">
      <c r="A15" s="282" t="s">
        <v>259</v>
      </c>
      <c r="B15" s="187" t="s">
        <v>260</v>
      </c>
      <c r="C15" s="212" t="s">
        <v>310</v>
      </c>
      <c r="D15" s="188"/>
      <c r="E15" s="188"/>
    </row>
    <row r="16" spans="1:5">
      <c r="A16" s="282"/>
      <c r="B16" s="190" t="s">
        <v>261</v>
      </c>
      <c r="C16" s="212" t="s">
        <v>310</v>
      </c>
      <c r="D16" s="188"/>
      <c r="E16" s="188"/>
    </row>
    <row r="17" spans="1:11">
      <c r="A17" s="282" t="s">
        <v>262</v>
      </c>
      <c r="B17" s="190" t="s">
        <v>263</v>
      </c>
      <c r="C17" s="212" t="s">
        <v>310</v>
      </c>
      <c r="D17" s="188"/>
      <c r="E17" s="188"/>
    </row>
    <row r="18" spans="1:11">
      <c r="A18" s="282"/>
      <c r="B18" s="190" t="s">
        <v>264</v>
      </c>
      <c r="C18" s="212" t="s">
        <v>310</v>
      </c>
      <c r="D18" s="188"/>
      <c r="E18" s="188"/>
    </row>
    <row r="19" spans="1:11">
      <c r="A19" s="282"/>
      <c r="B19" s="190" t="s">
        <v>276</v>
      </c>
      <c r="C19" s="212" t="s">
        <v>310</v>
      </c>
      <c r="D19" s="188"/>
      <c r="E19" s="188"/>
    </row>
    <row r="20" spans="1:11">
      <c r="A20" s="282"/>
      <c r="B20" s="190" t="s">
        <v>265</v>
      </c>
      <c r="C20" s="212" t="s">
        <v>310</v>
      </c>
      <c r="D20" s="188"/>
      <c r="E20" s="188"/>
    </row>
    <row r="21" spans="1:11">
      <c r="A21" s="282"/>
      <c r="B21" s="190" t="s">
        <v>266</v>
      </c>
      <c r="C21" s="212" t="s">
        <v>310</v>
      </c>
      <c r="D21" s="188"/>
      <c r="E21" s="188"/>
    </row>
    <row r="22" spans="1:11">
      <c r="A22" s="289" t="s">
        <v>267</v>
      </c>
      <c r="B22" s="190" t="s">
        <v>268</v>
      </c>
      <c r="C22" s="212" t="s">
        <v>310</v>
      </c>
      <c r="D22" s="188"/>
      <c r="E22" s="188"/>
    </row>
    <row r="23" spans="1:11">
      <c r="A23" s="290"/>
      <c r="B23" s="190" t="s">
        <v>269</v>
      </c>
      <c r="C23" s="212" t="s">
        <v>310</v>
      </c>
      <c r="D23" s="188"/>
      <c r="E23" s="188"/>
    </row>
    <row r="24" spans="1:11">
      <c r="A24" s="291"/>
      <c r="B24" s="190" t="s">
        <v>277</v>
      </c>
      <c r="C24" s="212" t="s">
        <v>310</v>
      </c>
      <c r="D24" s="188"/>
      <c r="E24" s="188"/>
    </row>
    <row r="25" spans="1:11">
      <c r="A25" s="282" t="s">
        <v>270</v>
      </c>
      <c r="B25" s="190" t="s">
        <v>271</v>
      </c>
      <c r="C25" s="212" t="s">
        <v>310</v>
      </c>
      <c r="D25" s="188"/>
      <c r="E25" s="188"/>
    </row>
    <row r="26" spans="1:11">
      <c r="A26" s="282"/>
      <c r="B26" s="191" t="s">
        <v>272</v>
      </c>
      <c r="C26" s="212" t="s">
        <v>310</v>
      </c>
      <c r="D26" s="188"/>
      <c r="E26" s="188"/>
    </row>
    <row r="27" spans="1:11" ht="13.5" thickBot="1">
      <c r="A27" s="298"/>
      <c r="B27" s="192" t="s">
        <v>273</v>
      </c>
      <c r="C27" s="212" t="s">
        <v>310</v>
      </c>
      <c r="D27" s="193"/>
      <c r="E27" s="193"/>
    </row>
    <row r="29" spans="1:11" ht="18">
      <c r="A29" s="299"/>
      <c r="B29" s="300"/>
      <c r="C29" s="300"/>
      <c r="D29" s="301"/>
      <c r="E29" s="301"/>
      <c r="F29" s="301"/>
      <c r="G29" s="301"/>
      <c r="H29" s="301"/>
      <c r="I29" s="301"/>
      <c r="J29" s="301"/>
      <c r="K29" s="301"/>
    </row>
    <row r="30" spans="1:11" ht="18">
      <c r="A30" s="299"/>
      <c r="B30" s="300"/>
      <c r="C30" s="300"/>
      <c r="D30" s="302"/>
      <c r="E30" s="302"/>
      <c r="F30" s="302"/>
      <c r="G30" s="302"/>
      <c r="H30" s="302"/>
      <c r="I30" s="302"/>
      <c r="J30" s="302"/>
      <c r="K30" s="302"/>
    </row>
    <row r="31" spans="1:11" ht="18">
      <c r="A31" s="299"/>
      <c r="B31" s="115"/>
      <c r="C31" s="115"/>
      <c r="D31" s="302"/>
      <c r="E31" s="302"/>
      <c r="F31" s="302"/>
      <c r="G31" s="302"/>
      <c r="H31" s="302"/>
      <c r="I31" s="302"/>
      <c r="J31" s="302"/>
      <c r="K31" s="302"/>
    </row>
    <row r="32" spans="1:11" ht="18">
      <c r="A32" s="299"/>
      <c r="B32" s="303"/>
      <c r="C32" s="303"/>
      <c r="D32" s="302"/>
      <c r="E32" s="302"/>
      <c r="F32" s="302"/>
      <c r="G32" s="302"/>
      <c r="H32" s="302"/>
      <c r="I32" s="302"/>
      <c r="J32" s="302"/>
      <c r="K32" s="302"/>
    </row>
    <row r="33" spans="1:11" ht="18">
      <c r="A33" s="299"/>
      <c r="B33" s="300"/>
      <c r="C33" s="300"/>
      <c r="D33" s="304"/>
      <c r="E33" s="304"/>
      <c r="F33" s="304"/>
      <c r="G33" s="304"/>
      <c r="H33" s="304"/>
      <c r="I33" s="304"/>
      <c r="J33" s="304"/>
      <c r="K33" s="304"/>
    </row>
    <row r="34" spans="1:11" ht="18">
      <c r="A34" s="299"/>
      <c r="B34" s="300"/>
      <c r="C34" s="300"/>
      <c r="D34" s="302"/>
      <c r="E34" s="302"/>
      <c r="F34" s="302"/>
      <c r="G34" s="302"/>
      <c r="H34" s="302"/>
      <c r="I34" s="302"/>
      <c r="J34" s="302"/>
      <c r="K34" s="302"/>
    </row>
    <row r="35" spans="1:11" ht="18">
      <c r="A35" s="295"/>
      <c r="B35" s="296"/>
      <c r="C35" s="296"/>
      <c r="D35" s="296"/>
      <c r="E35" s="296"/>
      <c r="F35" s="296"/>
      <c r="G35" s="296"/>
      <c r="H35" s="296"/>
      <c r="I35" s="296"/>
      <c r="J35" s="296"/>
      <c r="K35" s="296"/>
    </row>
    <row r="36" spans="1:11" ht="18">
      <c r="A36" s="295"/>
      <c r="B36" s="119"/>
      <c r="C36" s="119"/>
      <c r="D36" s="119"/>
      <c r="E36" s="119"/>
      <c r="F36" s="119"/>
      <c r="G36" s="119"/>
      <c r="H36" s="119"/>
      <c r="I36" s="119"/>
      <c r="J36" s="119"/>
      <c r="K36" s="119"/>
    </row>
    <row r="37" spans="1:11" ht="18">
      <c r="A37" s="295"/>
      <c r="B37" s="69"/>
      <c r="C37" s="91"/>
      <c r="D37" s="119"/>
      <c r="E37" s="70"/>
      <c r="F37" s="90"/>
      <c r="G37" s="119"/>
      <c r="H37" s="70"/>
      <c r="I37" s="119"/>
      <c r="J37" s="119"/>
      <c r="K37" s="119"/>
    </row>
    <row r="38" spans="1:11" ht="18">
      <c r="A38" s="295"/>
      <c r="B38" s="297"/>
      <c r="C38" s="297"/>
      <c r="D38" s="297"/>
      <c r="E38" s="297"/>
      <c r="F38" s="297"/>
      <c r="G38" s="297"/>
      <c r="H38" s="297"/>
      <c r="I38" s="297"/>
      <c r="J38" s="297"/>
      <c r="K38" s="297"/>
    </row>
    <row r="39" spans="1:11" ht="18">
      <c r="A39" s="295"/>
      <c r="B39" s="301"/>
      <c r="C39" s="301"/>
      <c r="D39" s="301"/>
      <c r="E39" s="301"/>
      <c r="F39" s="301"/>
      <c r="G39" s="301"/>
      <c r="H39" s="301"/>
      <c r="I39" s="301"/>
      <c r="J39" s="301"/>
      <c r="K39" s="301"/>
    </row>
    <row r="40" spans="1:11" ht="18">
      <c r="A40" s="295"/>
      <c r="B40" s="115"/>
      <c r="C40" s="115"/>
      <c r="D40" s="115"/>
      <c r="E40" s="115"/>
      <c r="F40" s="115"/>
      <c r="G40" s="115"/>
      <c r="H40" s="115"/>
      <c r="I40" s="115"/>
      <c r="J40" s="115"/>
      <c r="K40" s="115"/>
    </row>
    <row r="41" spans="1:11" ht="18.75">
      <c r="A41" s="295"/>
      <c r="B41" s="72"/>
      <c r="C41" s="74"/>
      <c r="D41" s="74"/>
      <c r="E41" s="74"/>
      <c r="F41" s="74"/>
      <c r="G41" s="194"/>
      <c r="H41" s="194"/>
      <c r="I41" s="194"/>
      <c r="J41" s="74"/>
      <c r="K41" s="121"/>
    </row>
    <row r="42" spans="1:11" ht="18.75">
      <c r="A42" s="295"/>
      <c r="B42" s="72"/>
      <c r="C42" s="121"/>
      <c r="D42" s="121"/>
      <c r="E42" s="72"/>
      <c r="F42" s="121"/>
      <c r="G42" s="195"/>
      <c r="H42" s="195"/>
      <c r="I42" s="196"/>
      <c r="J42" s="121"/>
      <c r="K42" s="121"/>
    </row>
    <row r="43" spans="1:11" ht="18.75">
      <c r="A43" s="295"/>
      <c r="B43" s="72"/>
      <c r="C43" s="116"/>
      <c r="D43" s="121"/>
      <c r="E43" s="121"/>
      <c r="F43" s="72"/>
      <c r="G43" s="121"/>
      <c r="H43" s="197"/>
      <c r="I43" s="197"/>
      <c r="J43" s="121"/>
      <c r="K43" s="121"/>
    </row>
    <row r="44" spans="1:11" ht="18">
      <c r="A44" s="198"/>
      <c r="B44" s="296"/>
      <c r="C44" s="296"/>
      <c r="D44" s="296"/>
      <c r="E44" s="296"/>
      <c r="F44" s="296"/>
      <c r="G44" s="296"/>
      <c r="H44" s="296"/>
      <c r="I44" s="296"/>
      <c r="J44" s="296"/>
      <c r="K44" s="296"/>
    </row>
    <row r="45" spans="1:11" ht="18">
      <c r="A45" s="198"/>
      <c r="B45" s="296"/>
      <c r="C45" s="296"/>
      <c r="D45" s="296"/>
      <c r="E45" s="296"/>
      <c r="F45" s="296"/>
      <c r="G45" s="296"/>
      <c r="H45" s="296"/>
      <c r="I45" s="296"/>
      <c r="J45" s="296"/>
      <c r="K45" s="296"/>
    </row>
    <row r="46" spans="1:11" ht="18">
      <c r="A46" s="198"/>
      <c r="B46" s="296"/>
      <c r="C46" s="296"/>
      <c r="D46" s="296"/>
      <c r="E46" s="296"/>
      <c r="F46" s="296"/>
      <c r="G46" s="296"/>
      <c r="H46" s="296"/>
      <c r="I46" s="296"/>
      <c r="J46" s="296"/>
      <c r="K46" s="296"/>
    </row>
    <row r="47" spans="1:11" ht="18">
      <c r="A47" s="198"/>
      <c r="B47" s="296"/>
      <c r="C47" s="296"/>
      <c r="D47" s="296"/>
      <c r="E47" s="296"/>
      <c r="F47" s="296"/>
      <c r="G47" s="296"/>
      <c r="H47" s="296"/>
      <c r="I47" s="296"/>
      <c r="J47" s="296"/>
      <c r="K47" s="296"/>
    </row>
  </sheetData>
  <mergeCells count="30">
    <mergeCell ref="A39:A43"/>
    <mergeCell ref="B39:K39"/>
    <mergeCell ref="B44:K44"/>
    <mergeCell ref="B45:K45"/>
    <mergeCell ref="B46:K46"/>
    <mergeCell ref="B47:K47"/>
    <mergeCell ref="D32:K32"/>
    <mergeCell ref="B33:C33"/>
    <mergeCell ref="D33:K33"/>
    <mergeCell ref="B34:C34"/>
    <mergeCell ref="D34:K34"/>
    <mergeCell ref="A35:A38"/>
    <mergeCell ref="B35:K35"/>
    <mergeCell ref="B38:K38"/>
    <mergeCell ref="A17:A21"/>
    <mergeCell ref="A22:A24"/>
    <mergeCell ref="A25:A27"/>
    <mergeCell ref="A29:A34"/>
    <mergeCell ref="B29:C29"/>
    <mergeCell ref="D29:K29"/>
    <mergeCell ref="B30:C30"/>
    <mergeCell ref="D30:K30"/>
    <mergeCell ref="D31:K31"/>
    <mergeCell ref="B32:C32"/>
    <mergeCell ref="A15:A16"/>
    <mergeCell ref="A1:E1"/>
    <mergeCell ref="B2:E2"/>
    <mergeCell ref="A4:A8"/>
    <mergeCell ref="A9:A11"/>
    <mergeCell ref="A12:A14"/>
  </mergeCells>
  <printOptions horizontalCentered="1" verticalCentered="1"/>
  <pageMargins left="0.23622047244094491" right="0.23622047244094491" top="0.74803149606299213" bottom="0.74803149606299213" header="0.31496062992125984" footer="0.31496062992125984"/>
  <pageSetup scale="55"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2"/>
  <sheetViews>
    <sheetView showGridLines="0" zoomScale="70" zoomScaleNormal="70" zoomScaleSheetLayoutView="32" workbookViewId="0">
      <selection sqref="A1:E1"/>
    </sheetView>
  </sheetViews>
  <sheetFormatPr baseColWidth="10" defaultColWidth="11.42578125" defaultRowHeight="12.75"/>
  <cols>
    <col min="1" max="1" width="29.5703125" customWidth="1"/>
    <col min="2" max="2" width="150.42578125" customWidth="1"/>
  </cols>
  <sheetData>
    <row r="1" spans="1:2" ht="27.75" customHeight="1">
      <c r="A1" s="307" t="s">
        <v>100</v>
      </c>
      <c r="B1" s="307"/>
    </row>
    <row r="2" spans="1:2" ht="30.75" customHeight="1">
      <c r="A2" s="96" t="s">
        <v>101</v>
      </c>
      <c r="B2" s="97" t="s">
        <v>72</v>
      </c>
    </row>
    <row r="3" spans="1:2" ht="153">
      <c r="A3" s="117" t="s">
        <v>102</v>
      </c>
      <c r="B3" s="98" t="s">
        <v>103</v>
      </c>
    </row>
    <row r="4" spans="1:2" ht="140.25">
      <c r="A4" s="305" t="s">
        <v>104</v>
      </c>
      <c r="B4" s="98" t="s">
        <v>105</v>
      </c>
    </row>
    <row r="5" spans="1:2" ht="114.75">
      <c r="A5" s="305"/>
      <c r="B5" s="98" t="s">
        <v>106</v>
      </c>
    </row>
    <row r="6" spans="1:2" ht="48" customHeight="1">
      <c r="A6" s="305"/>
      <c r="B6" s="98" t="s">
        <v>107</v>
      </c>
    </row>
    <row r="7" spans="1:2" ht="82.5" customHeight="1">
      <c r="A7" s="305"/>
      <c r="B7" s="98" t="s">
        <v>108</v>
      </c>
    </row>
    <row r="8" spans="1:2" ht="33.75" customHeight="1">
      <c r="A8" s="305"/>
      <c r="B8" s="138" t="s">
        <v>109</v>
      </c>
    </row>
    <row r="9" spans="1:2" ht="229.5">
      <c r="A9" s="306"/>
      <c r="B9" s="138" t="s">
        <v>110</v>
      </c>
    </row>
    <row r="10" spans="1:2" ht="204">
      <c r="A10" s="306"/>
      <c r="B10" s="139" t="s">
        <v>111</v>
      </c>
    </row>
    <row r="11" spans="1:2" ht="47.25" customHeight="1">
      <c r="A11" s="305"/>
      <c r="B11" s="139" t="s">
        <v>112</v>
      </c>
    </row>
    <row r="12" spans="1:2" ht="45" customHeight="1">
      <c r="A12" s="305"/>
      <c r="B12" s="98" t="s">
        <v>113</v>
      </c>
    </row>
    <row r="13" spans="1:2" ht="41.25" customHeight="1">
      <c r="A13" s="305"/>
      <c r="B13" s="98" t="s">
        <v>114</v>
      </c>
    </row>
    <row r="14" spans="1:2" ht="270.75" customHeight="1">
      <c r="A14" s="305" t="s">
        <v>115</v>
      </c>
      <c r="B14" s="99" t="s">
        <v>116</v>
      </c>
    </row>
    <row r="15" spans="1:2" ht="242.25">
      <c r="A15" s="305"/>
      <c r="B15" s="99" t="s">
        <v>117</v>
      </c>
    </row>
    <row r="16" spans="1:2" ht="355.5" customHeight="1">
      <c r="A16" s="305"/>
      <c r="B16" s="99" t="s">
        <v>118</v>
      </c>
    </row>
    <row r="17" spans="1:2" ht="180" customHeight="1">
      <c r="A17" s="117" t="s">
        <v>119</v>
      </c>
      <c r="B17" s="135" t="s">
        <v>120</v>
      </c>
    </row>
    <row r="19" spans="1:2" ht="16.5" thickBot="1">
      <c r="A19" s="307" t="s">
        <v>121</v>
      </c>
      <c r="B19" s="307"/>
    </row>
    <row r="20" spans="1:2" ht="17.25" thickTop="1" thickBot="1">
      <c r="A20" s="2" t="s">
        <v>101</v>
      </c>
      <c r="B20" s="3" t="s">
        <v>72</v>
      </c>
    </row>
    <row r="21" spans="1:2" ht="45.95" customHeight="1" thickTop="1">
      <c r="A21" s="314" t="s">
        <v>122</v>
      </c>
      <c r="B21" s="93" t="s">
        <v>123</v>
      </c>
    </row>
    <row r="22" spans="1:2" ht="59.25" customHeight="1">
      <c r="A22" s="315"/>
      <c r="B22" s="94" t="s">
        <v>124</v>
      </c>
    </row>
    <row r="23" spans="1:2" ht="63.75">
      <c r="A23" s="316"/>
      <c r="B23" s="94" t="s">
        <v>125</v>
      </c>
    </row>
    <row r="24" spans="1:2" ht="26.25" customHeight="1">
      <c r="A24" s="316" t="s">
        <v>126</v>
      </c>
      <c r="B24" s="94" t="s">
        <v>127</v>
      </c>
    </row>
    <row r="25" spans="1:2" ht="20.25" customHeight="1">
      <c r="A25" s="316"/>
      <c r="B25" s="94" t="s">
        <v>128</v>
      </c>
    </row>
    <row r="26" spans="1:2" ht="25.5" customHeight="1">
      <c r="A26" s="316"/>
      <c r="B26" s="94" t="s">
        <v>129</v>
      </c>
    </row>
    <row r="27" spans="1:2" ht="59.25" customHeight="1">
      <c r="A27" s="316"/>
      <c r="B27" s="94" t="s">
        <v>130</v>
      </c>
    </row>
    <row r="28" spans="1:2" ht="68.25" customHeight="1">
      <c r="A28" s="316"/>
      <c r="B28" s="94" t="s">
        <v>131</v>
      </c>
    </row>
    <row r="29" spans="1:2" ht="59.25" customHeight="1">
      <c r="A29" s="316"/>
      <c r="B29" s="94" t="s">
        <v>132</v>
      </c>
    </row>
    <row r="30" spans="1:2" ht="43.5" customHeight="1">
      <c r="A30" s="316"/>
      <c r="B30" s="94" t="s">
        <v>133</v>
      </c>
    </row>
    <row r="31" spans="1:2" ht="30" customHeight="1">
      <c r="A31" s="316"/>
      <c r="B31" s="94" t="s">
        <v>134</v>
      </c>
    </row>
    <row r="32" spans="1:2" ht="32.25" customHeight="1">
      <c r="A32" s="316"/>
      <c r="B32" s="94" t="s">
        <v>135</v>
      </c>
    </row>
    <row r="33" spans="1:11" ht="51">
      <c r="A33" s="316" t="s">
        <v>136</v>
      </c>
      <c r="B33" s="94" t="s">
        <v>137</v>
      </c>
    </row>
    <row r="34" spans="1:11" ht="51">
      <c r="A34" s="316"/>
      <c r="B34" s="94" t="s">
        <v>138</v>
      </c>
    </row>
    <row r="35" spans="1:11" ht="114.75">
      <c r="A35" s="316"/>
      <c r="B35" s="95" t="s">
        <v>139</v>
      </c>
    </row>
    <row r="39" spans="1:11" ht="13.5" thickBot="1"/>
    <row r="40" spans="1:11" ht="27.75" customHeight="1" thickTop="1" thickBot="1">
      <c r="A40" s="312" t="s">
        <v>140</v>
      </c>
      <c r="B40" s="313"/>
    </row>
    <row r="41" spans="1:11" ht="30.75" customHeight="1" thickTop="1">
      <c r="A41" s="308" t="s">
        <v>141</v>
      </c>
      <c r="B41" s="309"/>
    </row>
    <row r="42" spans="1:11" ht="27.75" customHeight="1">
      <c r="A42" s="308" t="s">
        <v>142</v>
      </c>
      <c r="B42" s="309"/>
    </row>
    <row r="43" spans="1:11" ht="27.75" customHeight="1">
      <c r="A43" s="308" t="s">
        <v>143</v>
      </c>
      <c r="B43" s="309"/>
    </row>
    <row r="44" spans="1:11" ht="27.75" customHeight="1" thickBot="1">
      <c r="A44" s="310" t="s">
        <v>144</v>
      </c>
      <c r="B44" s="311"/>
    </row>
    <row r="45" spans="1:11" ht="13.5" thickTop="1"/>
    <row r="47" spans="1:11" ht="18">
      <c r="A47" s="317"/>
      <c r="B47" s="301"/>
      <c r="C47" s="301"/>
      <c r="D47" s="301"/>
      <c r="E47" s="301"/>
      <c r="F47" s="301"/>
      <c r="G47" s="301"/>
      <c r="H47" s="301"/>
      <c r="I47" s="301"/>
      <c r="J47" s="301"/>
      <c r="K47" s="301"/>
    </row>
    <row r="48" spans="1:11" ht="18">
      <c r="A48" s="317"/>
      <c r="B48" s="120"/>
      <c r="C48" s="120"/>
      <c r="D48" s="120"/>
      <c r="E48" s="120"/>
      <c r="F48" s="120"/>
      <c r="G48" s="120"/>
      <c r="H48" s="120"/>
      <c r="I48" s="120"/>
      <c r="J48" s="120"/>
      <c r="K48" s="120"/>
    </row>
    <row r="49" spans="1:11" ht="18.75">
      <c r="A49" s="317"/>
      <c r="B49" s="120"/>
      <c r="C49" s="74"/>
      <c r="D49" s="74"/>
      <c r="E49" s="74"/>
      <c r="F49" s="74"/>
      <c r="G49" s="73"/>
      <c r="H49" s="73"/>
      <c r="I49" s="73"/>
      <c r="J49" s="74"/>
      <c r="K49" s="120"/>
    </row>
    <row r="50" spans="1:11" ht="18">
      <c r="A50" s="317"/>
      <c r="B50" s="75"/>
      <c r="C50" s="116"/>
      <c r="D50" s="74"/>
      <c r="E50" s="116"/>
      <c r="F50" s="74"/>
      <c r="G50" s="116"/>
      <c r="H50" s="74"/>
      <c r="I50" s="116"/>
      <c r="J50" s="74"/>
      <c r="K50" s="121"/>
    </row>
    <row r="51" spans="1:11" ht="18.75">
      <c r="A51" s="317"/>
      <c r="B51" s="72"/>
      <c r="C51" s="121"/>
      <c r="D51" s="121"/>
      <c r="E51" s="72"/>
      <c r="F51" s="121"/>
      <c r="G51" s="75"/>
      <c r="H51" s="71"/>
      <c r="I51" s="71"/>
      <c r="J51" s="121"/>
      <c r="K51" s="121"/>
    </row>
    <row r="52" spans="1:11" ht="18.75">
      <c r="A52" s="317"/>
      <c r="B52" s="72"/>
      <c r="C52" s="121"/>
      <c r="D52" s="121"/>
      <c r="E52" s="72"/>
      <c r="F52" s="121"/>
      <c r="G52" s="75"/>
      <c r="H52" s="71"/>
      <c r="I52" s="71"/>
      <c r="J52" s="121"/>
      <c r="K52" s="121"/>
    </row>
    <row r="53" spans="1:11" ht="18">
      <c r="A53" s="317"/>
      <c r="B53" s="121"/>
      <c r="C53" s="121"/>
      <c r="D53" s="121"/>
      <c r="E53" s="121"/>
      <c r="F53" s="121"/>
      <c r="G53" s="121"/>
      <c r="H53" s="121"/>
      <c r="I53" s="121"/>
      <c r="J53" s="121"/>
      <c r="K53" s="121"/>
    </row>
    <row r="54" spans="1:11" ht="18">
      <c r="A54" s="318"/>
      <c r="B54" s="300"/>
      <c r="C54" s="300"/>
      <c r="D54" s="301"/>
      <c r="E54" s="301"/>
      <c r="F54" s="301"/>
      <c r="G54" s="301"/>
      <c r="H54" s="301"/>
      <c r="I54" s="301"/>
      <c r="J54" s="301"/>
      <c r="K54" s="301"/>
    </row>
    <row r="55" spans="1:11" ht="18">
      <c r="A55" s="318"/>
      <c r="B55" s="300"/>
      <c r="C55" s="300"/>
      <c r="D55" s="302"/>
      <c r="E55" s="302"/>
      <c r="F55" s="302"/>
      <c r="G55" s="302"/>
      <c r="H55" s="302"/>
      <c r="I55" s="302"/>
      <c r="J55" s="302"/>
      <c r="K55" s="302"/>
    </row>
    <row r="56" spans="1:11" ht="18">
      <c r="A56" s="318"/>
      <c r="B56" s="115"/>
      <c r="C56" s="115"/>
      <c r="D56" s="302"/>
      <c r="E56" s="302"/>
      <c r="F56" s="302"/>
      <c r="G56" s="302"/>
      <c r="H56" s="302"/>
      <c r="I56" s="302"/>
      <c r="J56" s="302"/>
      <c r="K56" s="302"/>
    </row>
    <row r="57" spans="1:11" ht="18">
      <c r="A57" s="318"/>
      <c r="B57" s="303"/>
      <c r="C57" s="303"/>
      <c r="D57" s="302"/>
      <c r="E57" s="302"/>
      <c r="F57" s="302"/>
      <c r="G57" s="302"/>
      <c r="H57" s="302"/>
      <c r="I57" s="302"/>
      <c r="J57" s="302"/>
      <c r="K57" s="302"/>
    </row>
    <row r="58" spans="1:11" ht="18">
      <c r="A58" s="318"/>
      <c r="B58" s="300"/>
      <c r="C58" s="300"/>
      <c r="D58" s="304"/>
      <c r="E58" s="304"/>
      <c r="F58" s="304"/>
      <c r="G58" s="304"/>
      <c r="H58" s="304"/>
      <c r="I58" s="304"/>
      <c r="J58" s="304"/>
      <c r="K58" s="304"/>
    </row>
    <row r="59" spans="1:11" ht="18">
      <c r="A59" s="318"/>
      <c r="B59" s="300"/>
      <c r="C59" s="300"/>
      <c r="D59" s="302"/>
      <c r="E59" s="302"/>
      <c r="F59" s="302"/>
      <c r="G59" s="302"/>
      <c r="H59" s="302"/>
      <c r="I59" s="302"/>
      <c r="J59" s="302"/>
      <c r="K59" s="302"/>
    </row>
    <row r="60" spans="1:11" ht="18">
      <c r="A60" s="317"/>
      <c r="B60" s="296"/>
      <c r="C60" s="296"/>
      <c r="D60" s="296"/>
      <c r="E60" s="296"/>
      <c r="F60" s="296"/>
      <c r="G60" s="296"/>
      <c r="H60" s="296"/>
      <c r="I60" s="296"/>
      <c r="J60" s="296"/>
      <c r="K60" s="296"/>
    </row>
    <row r="61" spans="1:11" ht="18">
      <c r="A61" s="317"/>
      <c r="B61" s="119"/>
      <c r="C61" s="119"/>
      <c r="D61" s="119"/>
      <c r="E61" s="119"/>
      <c r="F61" s="119"/>
      <c r="G61" s="119"/>
      <c r="H61" s="119"/>
      <c r="I61" s="119"/>
      <c r="J61" s="119"/>
      <c r="K61" s="119"/>
    </row>
    <row r="62" spans="1:11" ht="18">
      <c r="A62" s="317"/>
      <c r="B62" s="69"/>
      <c r="C62" s="91"/>
      <c r="D62" s="119"/>
      <c r="E62" s="70"/>
      <c r="F62" s="90"/>
      <c r="G62" s="119"/>
      <c r="H62" s="70"/>
      <c r="I62" s="119"/>
      <c r="J62" s="119"/>
      <c r="K62" s="119"/>
    </row>
    <row r="63" spans="1:11" ht="18">
      <c r="A63" s="317"/>
      <c r="B63" s="297"/>
      <c r="C63" s="297"/>
      <c r="D63" s="297"/>
      <c r="E63" s="297"/>
      <c r="F63" s="297"/>
      <c r="G63" s="297"/>
      <c r="H63" s="297"/>
      <c r="I63" s="297"/>
      <c r="J63" s="297"/>
      <c r="K63" s="297"/>
    </row>
    <row r="64" spans="1:11" ht="18">
      <c r="A64" s="317"/>
      <c r="B64" s="301"/>
      <c r="C64" s="301"/>
      <c r="D64" s="301"/>
      <c r="E64" s="301"/>
      <c r="F64" s="301"/>
      <c r="G64" s="301"/>
      <c r="H64" s="301"/>
      <c r="I64" s="301"/>
      <c r="J64" s="301"/>
      <c r="K64" s="301"/>
    </row>
    <row r="65" spans="1:11" ht="18">
      <c r="A65" s="317"/>
      <c r="B65" s="115"/>
      <c r="C65" s="115"/>
      <c r="D65" s="115"/>
      <c r="E65" s="115"/>
      <c r="F65" s="115"/>
      <c r="G65" s="115"/>
      <c r="H65" s="115"/>
      <c r="I65" s="115"/>
      <c r="J65" s="115"/>
      <c r="K65" s="115"/>
    </row>
    <row r="66" spans="1:11" ht="18.75">
      <c r="A66" s="317"/>
      <c r="B66" s="72"/>
      <c r="C66" s="74"/>
      <c r="D66" s="74"/>
      <c r="E66" s="74"/>
      <c r="F66" s="74"/>
      <c r="G66" s="73"/>
      <c r="H66" s="73"/>
      <c r="I66" s="73"/>
      <c r="J66" s="74"/>
      <c r="K66" s="121"/>
    </row>
    <row r="67" spans="1:11" ht="18.75">
      <c r="A67" s="317"/>
      <c r="B67" s="72"/>
      <c r="C67" s="121"/>
      <c r="D67" s="121"/>
      <c r="E67" s="72"/>
      <c r="F67" s="121"/>
      <c r="G67" s="92"/>
      <c r="H67" s="92"/>
      <c r="I67" s="75"/>
      <c r="J67" s="121"/>
      <c r="K67" s="121"/>
    </row>
    <row r="68" spans="1:11" ht="18.75">
      <c r="A68" s="317"/>
      <c r="B68" s="72"/>
      <c r="C68" s="116"/>
      <c r="D68" s="121"/>
      <c r="E68" s="121"/>
      <c r="F68" s="72"/>
      <c r="G68" s="121"/>
      <c r="H68" s="71"/>
      <c r="I68" s="71"/>
      <c r="J68" s="121"/>
      <c r="K68" s="121"/>
    </row>
    <row r="69" spans="1:11" ht="18">
      <c r="A69" s="118"/>
      <c r="B69" s="296"/>
      <c r="C69" s="296"/>
      <c r="D69" s="296"/>
      <c r="E69" s="296"/>
      <c r="F69" s="296"/>
      <c r="G69" s="296"/>
      <c r="H69" s="296"/>
      <c r="I69" s="296"/>
      <c r="J69" s="296"/>
      <c r="K69" s="296"/>
    </row>
    <row r="70" spans="1:11" ht="18">
      <c r="A70" s="118"/>
      <c r="B70" s="296"/>
      <c r="C70" s="296"/>
      <c r="D70" s="296"/>
      <c r="E70" s="296"/>
      <c r="F70" s="296"/>
      <c r="G70" s="296"/>
      <c r="H70" s="296"/>
      <c r="I70" s="296"/>
      <c r="J70" s="296"/>
      <c r="K70" s="296"/>
    </row>
    <row r="71" spans="1:11" ht="18">
      <c r="A71" s="118"/>
      <c r="B71" s="296"/>
      <c r="C71" s="296"/>
      <c r="D71" s="296"/>
      <c r="E71" s="296"/>
      <c r="F71" s="296"/>
      <c r="G71" s="296"/>
      <c r="H71" s="296"/>
      <c r="I71" s="296"/>
      <c r="J71" s="296"/>
      <c r="K71" s="296"/>
    </row>
    <row r="72" spans="1:11" ht="18">
      <c r="A72" s="118"/>
      <c r="B72" s="296"/>
      <c r="C72" s="296"/>
      <c r="D72" s="296"/>
      <c r="E72" s="296"/>
      <c r="F72" s="296"/>
      <c r="G72" s="296"/>
      <c r="H72" s="296"/>
      <c r="I72" s="296"/>
      <c r="J72" s="296"/>
      <c r="K72" s="296"/>
    </row>
  </sheetData>
  <mergeCells count="35">
    <mergeCell ref="B69:K69"/>
    <mergeCell ref="B70:K70"/>
    <mergeCell ref="B71:K71"/>
    <mergeCell ref="B72:K72"/>
    <mergeCell ref="A47:A53"/>
    <mergeCell ref="B47:K47"/>
    <mergeCell ref="A54:A59"/>
    <mergeCell ref="B54:C54"/>
    <mergeCell ref="D54:K54"/>
    <mergeCell ref="B55:C55"/>
    <mergeCell ref="D55:K55"/>
    <mergeCell ref="D56:K56"/>
    <mergeCell ref="B57:C57"/>
    <mergeCell ref="D57:K57"/>
    <mergeCell ref="B58:C58"/>
    <mergeCell ref="D58:K58"/>
    <mergeCell ref="A60:A63"/>
    <mergeCell ref="B60:K60"/>
    <mergeCell ref="B63:K63"/>
    <mergeCell ref="A64:A68"/>
    <mergeCell ref="B64:K64"/>
    <mergeCell ref="B59:C59"/>
    <mergeCell ref="D59:K59"/>
    <mergeCell ref="A4:A13"/>
    <mergeCell ref="A1:B1"/>
    <mergeCell ref="A41:B41"/>
    <mergeCell ref="A44:B44"/>
    <mergeCell ref="A40:B40"/>
    <mergeCell ref="A42:B42"/>
    <mergeCell ref="A43:B43"/>
    <mergeCell ref="A14:A16"/>
    <mergeCell ref="A19:B19"/>
    <mergeCell ref="A21:A23"/>
    <mergeCell ref="A24:A32"/>
    <mergeCell ref="A33:A35"/>
  </mergeCells>
  <printOptions horizontalCentered="1" verticalCentered="1"/>
  <pageMargins left="0.23622047244094491" right="0.23622047244094491" top="0.74803149606299213" bottom="0.74803149606299213" header="0.31496062992125984" footer="0.31496062992125984"/>
  <pageSetup scale="58" fitToHeight="0" orientation="portrait" r:id="rId1"/>
  <headerFooter>
    <oddFooter xml:space="preserve">&amp;LF-CA-02 (VERSIÓN 11)&amp;C&amp;P&amp;RSubdirección General de Prospectiva y Desarrollo Nacional - Grupo CONPES </oddFooter>
  </headerFooter>
  <colBreaks count="1" manualBreakCount="1">
    <brk id="2"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6"/>
  <sheetViews>
    <sheetView zoomScale="70" zoomScaleNormal="70" workbookViewId="0"/>
  </sheetViews>
  <sheetFormatPr baseColWidth="10" defaultColWidth="11.42578125" defaultRowHeight="12.75"/>
  <sheetData>
    <row r="2" spans="1:20">
      <c r="A2" s="1" t="s">
        <v>24</v>
      </c>
      <c r="B2" s="1" t="s">
        <v>27</v>
      </c>
      <c r="C2" s="1"/>
    </row>
    <row r="3" spans="1:20">
      <c r="A3" t="s">
        <v>145</v>
      </c>
      <c r="B3" s="25" t="s">
        <v>146</v>
      </c>
      <c r="C3" s="25"/>
    </row>
    <row r="4" spans="1:20">
      <c r="A4" t="s">
        <v>147</v>
      </c>
      <c r="B4" s="25" t="s">
        <v>148</v>
      </c>
      <c r="C4" s="25"/>
    </row>
    <row r="5" spans="1:20">
      <c r="A5" s="25" t="s">
        <v>149</v>
      </c>
      <c r="B5" s="25" t="s">
        <v>150</v>
      </c>
      <c r="C5" s="25"/>
    </row>
    <row r="6" spans="1:20">
      <c r="B6" s="25" t="s">
        <v>151</v>
      </c>
    </row>
    <row r="8" spans="1:20" ht="13.5" thickBot="1"/>
    <row r="9" spans="1:20" s="4" customFormat="1" ht="105">
      <c r="A9" s="4" t="s">
        <v>152</v>
      </c>
      <c r="B9" s="4" t="s">
        <v>153</v>
      </c>
      <c r="C9" s="126"/>
      <c r="D9" s="4" t="s">
        <v>154</v>
      </c>
      <c r="E9" s="4" t="s">
        <v>155</v>
      </c>
      <c r="F9" s="4" t="s">
        <v>156</v>
      </c>
      <c r="G9" s="4" t="s">
        <v>157</v>
      </c>
      <c r="H9" s="4" t="s">
        <v>158</v>
      </c>
      <c r="I9" s="4" t="s">
        <v>159</v>
      </c>
      <c r="J9" s="4" t="s">
        <v>160</v>
      </c>
      <c r="K9" s="4" t="s">
        <v>161</v>
      </c>
      <c r="L9" s="4" t="s">
        <v>162</v>
      </c>
      <c r="M9" s="4" t="s">
        <v>163</v>
      </c>
      <c r="N9" s="4" t="s">
        <v>164</v>
      </c>
      <c r="O9" s="4" t="s">
        <v>165</v>
      </c>
      <c r="P9" s="4" t="s">
        <v>166</v>
      </c>
      <c r="Q9" s="4" t="s">
        <v>167</v>
      </c>
      <c r="R9" s="4" t="s">
        <v>168</v>
      </c>
      <c r="S9" s="4" t="s">
        <v>169</v>
      </c>
      <c r="T9" s="4" t="s">
        <v>170</v>
      </c>
    </row>
    <row r="10" spans="1:20" ht="114.75">
      <c r="A10" s="5" t="s">
        <v>171</v>
      </c>
      <c r="B10" s="8" t="s">
        <v>158</v>
      </c>
      <c r="C10" s="6"/>
      <c r="D10" s="7" t="s">
        <v>172</v>
      </c>
      <c r="E10" s="8" t="s">
        <v>173</v>
      </c>
      <c r="F10" s="8" t="s">
        <v>174</v>
      </c>
      <c r="G10" s="8"/>
      <c r="H10" s="8" t="s">
        <v>175</v>
      </c>
      <c r="I10" s="6" t="s">
        <v>176</v>
      </c>
      <c r="J10" s="6" t="s">
        <v>177</v>
      </c>
      <c r="K10" s="8" t="s">
        <v>178</v>
      </c>
      <c r="L10" s="8" t="s">
        <v>179</v>
      </c>
      <c r="M10" s="8" t="s">
        <v>180</v>
      </c>
      <c r="N10" s="6" t="s">
        <v>181</v>
      </c>
      <c r="O10" s="6" t="s">
        <v>182</v>
      </c>
      <c r="P10" s="6" t="s">
        <v>183</v>
      </c>
      <c r="Q10" s="6" t="s">
        <v>167</v>
      </c>
      <c r="R10" s="6" t="s">
        <v>168</v>
      </c>
      <c r="S10" s="9" t="s">
        <v>169</v>
      </c>
      <c r="T10" s="9" t="s">
        <v>184</v>
      </c>
    </row>
    <row r="11" spans="1:20" ht="120">
      <c r="A11" s="123" t="s">
        <v>278</v>
      </c>
      <c r="B11" s="8" t="s">
        <v>279</v>
      </c>
      <c r="C11" s="6"/>
      <c r="D11" s="7" t="s">
        <v>185</v>
      </c>
      <c r="E11" s="8" t="s">
        <v>186</v>
      </c>
      <c r="F11" s="8" t="s">
        <v>187</v>
      </c>
      <c r="G11" s="8"/>
      <c r="H11" s="8" t="s">
        <v>188</v>
      </c>
      <c r="I11" s="6" t="s">
        <v>189</v>
      </c>
      <c r="J11" s="6" t="s">
        <v>190</v>
      </c>
      <c r="K11" s="8" t="s">
        <v>191</v>
      </c>
      <c r="L11" s="8" t="s">
        <v>192</v>
      </c>
      <c r="M11" s="8" t="s">
        <v>193</v>
      </c>
      <c r="N11" s="6" t="s">
        <v>194</v>
      </c>
      <c r="O11" s="6" t="s">
        <v>195</v>
      </c>
      <c r="P11" s="6" t="s">
        <v>196</v>
      </c>
      <c r="Q11" s="10"/>
      <c r="R11" s="6"/>
      <c r="S11" s="11"/>
      <c r="T11" s="11"/>
    </row>
    <row r="12" spans="1:20" ht="90">
      <c r="A12" s="202" t="s">
        <v>289</v>
      </c>
      <c r="B12" s="8" t="s">
        <v>280</v>
      </c>
      <c r="C12" s="6"/>
      <c r="D12" s="7" t="s">
        <v>197</v>
      </c>
      <c r="E12" s="8" t="s">
        <v>198</v>
      </c>
      <c r="F12" s="8" t="s">
        <v>199</v>
      </c>
      <c r="G12" s="8"/>
      <c r="H12" s="10"/>
      <c r="I12" s="6" t="s">
        <v>200</v>
      </c>
      <c r="J12" s="6" t="s">
        <v>201</v>
      </c>
      <c r="K12" s="12"/>
      <c r="L12" s="10"/>
      <c r="M12" s="10"/>
      <c r="N12" s="10"/>
      <c r="O12" s="6" t="s">
        <v>202</v>
      </c>
      <c r="P12" s="6" t="s">
        <v>203</v>
      </c>
      <c r="Q12" s="10"/>
      <c r="R12" s="6"/>
      <c r="S12" s="11"/>
      <c r="T12" s="11"/>
    </row>
    <row r="13" spans="1:20" ht="90">
      <c r="A13" s="200" t="s">
        <v>281</v>
      </c>
      <c r="B13" s="8" t="s">
        <v>282</v>
      </c>
      <c r="C13" s="6"/>
      <c r="D13" s="7"/>
      <c r="E13" s="8"/>
      <c r="F13" s="8"/>
      <c r="G13" s="8"/>
      <c r="H13" s="10"/>
      <c r="I13" s="6"/>
      <c r="J13" s="6"/>
      <c r="K13" s="12"/>
      <c r="L13" s="10"/>
      <c r="M13" s="10"/>
      <c r="N13" s="10"/>
      <c r="O13" s="6"/>
      <c r="P13" s="6"/>
      <c r="Q13" s="10"/>
      <c r="R13" s="6"/>
      <c r="S13" s="11"/>
      <c r="T13" s="11"/>
    </row>
    <row r="14" spans="1:20" ht="60">
      <c r="A14" s="200" t="s">
        <v>284</v>
      </c>
      <c r="B14" s="8" t="s">
        <v>283</v>
      </c>
      <c r="C14" s="6"/>
      <c r="D14" s="7"/>
      <c r="E14" s="8"/>
      <c r="F14" s="8"/>
      <c r="G14" s="8"/>
      <c r="H14" s="10"/>
      <c r="I14" s="6"/>
      <c r="J14" s="6"/>
      <c r="K14" s="12"/>
      <c r="L14" s="10"/>
      <c r="M14" s="10"/>
      <c r="N14" s="10"/>
      <c r="O14" s="6"/>
      <c r="P14" s="6"/>
      <c r="Q14" s="10"/>
      <c r="R14" s="6"/>
      <c r="S14" s="11"/>
      <c r="T14" s="11"/>
    </row>
    <row r="15" spans="1:20" ht="51">
      <c r="A15" s="5" t="s">
        <v>204</v>
      </c>
      <c r="B15" s="6" t="s">
        <v>162</v>
      </c>
      <c r="C15" s="6"/>
      <c r="D15" s="7" t="s">
        <v>205</v>
      </c>
      <c r="E15" s="8"/>
      <c r="F15" s="8"/>
      <c r="G15" s="8"/>
      <c r="H15" s="10"/>
      <c r="I15" s="6"/>
      <c r="J15" s="6" t="s">
        <v>206</v>
      </c>
      <c r="K15" s="12"/>
      <c r="L15" s="10"/>
      <c r="M15" s="10"/>
      <c r="N15" s="10"/>
      <c r="O15" s="6"/>
      <c r="P15" s="6" t="s">
        <v>207</v>
      </c>
      <c r="Q15" s="10"/>
      <c r="R15" s="7"/>
      <c r="S15" s="11"/>
      <c r="T15" s="11"/>
    </row>
    <row r="16" spans="1:20" ht="45">
      <c r="A16" s="5" t="s">
        <v>208</v>
      </c>
      <c r="B16" s="6" t="s">
        <v>160</v>
      </c>
      <c r="C16" s="8"/>
      <c r="D16" s="7"/>
      <c r="E16" s="10"/>
      <c r="F16" s="10"/>
      <c r="G16" s="10"/>
      <c r="H16" s="10"/>
      <c r="I16" s="10"/>
      <c r="J16" s="8" t="s">
        <v>209</v>
      </c>
      <c r="K16" s="10"/>
      <c r="L16" s="10"/>
      <c r="M16" s="10"/>
      <c r="N16" s="10"/>
      <c r="O16" s="10"/>
      <c r="P16" s="10"/>
      <c r="Q16" s="10"/>
      <c r="R16" s="7"/>
      <c r="S16" s="11"/>
      <c r="T16" s="11"/>
    </row>
    <row r="17" spans="1:20" ht="38.25">
      <c r="A17" s="5" t="s">
        <v>210</v>
      </c>
      <c r="B17" s="6" t="s">
        <v>163</v>
      </c>
      <c r="C17" s="6"/>
      <c r="D17" s="10"/>
      <c r="E17" s="10"/>
      <c r="F17" s="10"/>
      <c r="G17" s="10"/>
      <c r="H17" s="10"/>
      <c r="I17" s="10"/>
      <c r="J17" s="10"/>
      <c r="K17" s="10"/>
      <c r="L17" s="10"/>
      <c r="M17" s="10"/>
      <c r="N17" s="10"/>
      <c r="O17" s="10"/>
      <c r="P17" s="10"/>
      <c r="Q17" s="10"/>
      <c r="R17" s="7"/>
      <c r="S17" s="11"/>
      <c r="T17" s="11"/>
    </row>
    <row r="18" spans="1:20" ht="38.25">
      <c r="A18" s="5" t="s">
        <v>211</v>
      </c>
      <c r="B18" s="6" t="s">
        <v>165</v>
      </c>
      <c r="C18" s="6"/>
      <c r="D18" s="10"/>
      <c r="E18" s="10"/>
      <c r="F18" s="10"/>
      <c r="G18" s="10"/>
      <c r="H18" s="10"/>
      <c r="I18" s="10"/>
      <c r="J18" s="10"/>
      <c r="K18" s="10"/>
      <c r="L18" s="10"/>
      <c r="M18" s="10"/>
      <c r="N18" s="10"/>
      <c r="O18" s="10"/>
      <c r="P18" s="10"/>
      <c r="Q18" s="10"/>
      <c r="R18" s="10"/>
      <c r="S18" s="11"/>
      <c r="T18" s="11"/>
    </row>
    <row r="19" spans="1:20" ht="51">
      <c r="A19" s="5" t="s">
        <v>212</v>
      </c>
      <c r="B19" s="6" t="s">
        <v>164</v>
      </c>
      <c r="C19" s="6"/>
      <c r="D19" s="10"/>
      <c r="E19" s="10"/>
      <c r="F19" s="10"/>
      <c r="G19" s="10"/>
      <c r="H19" s="10"/>
      <c r="I19" s="10"/>
      <c r="J19" s="10"/>
      <c r="K19" s="10"/>
      <c r="L19" s="10"/>
      <c r="M19" s="10"/>
      <c r="N19" s="10"/>
      <c r="O19" s="10"/>
      <c r="P19" s="10"/>
      <c r="Q19" s="10"/>
      <c r="R19" s="10"/>
      <c r="S19" s="11"/>
      <c r="T19" s="11"/>
    </row>
    <row r="20" spans="1:20" ht="51">
      <c r="A20" s="5" t="s">
        <v>213</v>
      </c>
      <c r="B20" s="6" t="s">
        <v>159</v>
      </c>
      <c r="C20" s="6"/>
      <c r="D20" s="10"/>
      <c r="E20" s="10"/>
      <c r="F20" s="10"/>
      <c r="G20" s="10"/>
      <c r="H20" s="10"/>
      <c r="I20" s="10"/>
      <c r="J20" s="10"/>
      <c r="K20" s="10"/>
      <c r="L20" s="10"/>
      <c r="M20" s="10"/>
      <c r="N20" s="10"/>
      <c r="O20" s="10"/>
      <c r="P20" s="10"/>
      <c r="Q20" s="10"/>
      <c r="R20" s="10"/>
      <c r="S20" s="11"/>
      <c r="T20" s="11"/>
    </row>
    <row r="21" spans="1:20" ht="63.75">
      <c r="A21" s="201" t="s">
        <v>285</v>
      </c>
      <c r="B21" s="6" t="s">
        <v>286</v>
      </c>
      <c r="C21" s="6"/>
      <c r="D21" s="10"/>
      <c r="E21" s="10"/>
      <c r="F21" s="10"/>
      <c r="G21" s="10"/>
      <c r="H21" s="10"/>
      <c r="I21" s="10"/>
      <c r="J21" s="10"/>
      <c r="K21" s="10"/>
      <c r="L21" s="10"/>
      <c r="M21" s="10"/>
      <c r="N21" s="10"/>
      <c r="O21" s="10"/>
      <c r="P21" s="10"/>
      <c r="Q21" s="10"/>
      <c r="R21" s="10"/>
      <c r="S21" s="11"/>
      <c r="T21" s="11"/>
    </row>
    <row r="22" spans="1:20" ht="63.75">
      <c r="A22" s="201" t="s">
        <v>287</v>
      </c>
      <c r="B22" s="6" t="s">
        <v>288</v>
      </c>
      <c r="C22" s="6"/>
      <c r="D22" s="10"/>
      <c r="E22" s="10"/>
      <c r="F22" s="10"/>
      <c r="G22" s="10"/>
      <c r="H22" s="10"/>
      <c r="I22" s="10"/>
      <c r="J22" s="10"/>
      <c r="K22" s="10"/>
      <c r="L22" s="10"/>
      <c r="M22" s="10"/>
      <c r="N22" s="10"/>
      <c r="O22" s="10"/>
      <c r="P22" s="10"/>
      <c r="Q22" s="10"/>
      <c r="R22" s="10"/>
      <c r="S22" s="11"/>
      <c r="T22" s="11"/>
    </row>
    <row r="23" spans="1:20" ht="51">
      <c r="A23" s="203" t="s">
        <v>291</v>
      </c>
      <c r="B23" s="98" t="s">
        <v>290</v>
      </c>
      <c r="C23" s="6"/>
      <c r="D23" s="10"/>
      <c r="E23" s="10"/>
      <c r="F23" s="10"/>
      <c r="G23" s="10"/>
      <c r="H23" s="10"/>
      <c r="I23" s="10"/>
      <c r="J23" s="10"/>
      <c r="K23" s="10"/>
      <c r="L23" s="10"/>
      <c r="M23" s="10"/>
      <c r="N23" s="10"/>
      <c r="O23" s="10"/>
      <c r="P23" s="10"/>
      <c r="Q23" s="10"/>
      <c r="R23" s="10"/>
      <c r="S23" s="11"/>
      <c r="T23" s="11"/>
    </row>
    <row r="24" spans="1:20" ht="63.75">
      <c r="A24" s="5" t="s">
        <v>214</v>
      </c>
      <c r="B24" s="6" t="s">
        <v>166</v>
      </c>
      <c r="C24" s="6"/>
      <c r="D24" s="10"/>
      <c r="E24" s="10"/>
      <c r="F24" s="10"/>
      <c r="G24" s="10"/>
      <c r="H24" s="10"/>
      <c r="I24" s="10"/>
      <c r="J24" s="10"/>
      <c r="K24" s="10"/>
      <c r="L24" s="10"/>
      <c r="M24" s="10"/>
      <c r="N24" s="10"/>
      <c r="O24" s="10"/>
      <c r="P24" s="10"/>
      <c r="Q24" s="10"/>
      <c r="R24" s="10"/>
      <c r="S24" s="11"/>
      <c r="T24" s="11"/>
    </row>
    <row r="25" spans="1:20" ht="76.5">
      <c r="A25" s="203" t="s">
        <v>293</v>
      </c>
      <c r="B25" s="98" t="s">
        <v>292</v>
      </c>
      <c r="C25" s="6"/>
      <c r="D25" s="10"/>
      <c r="E25" s="10"/>
      <c r="F25" s="10"/>
      <c r="G25" s="10"/>
      <c r="H25" s="10"/>
      <c r="I25" s="10"/>
      <c r="J25" s="10"/>
      <c r="K25" s="10"/>
      <c r="L25" s="10"/>
      <c r="M25" s="10"/>
      <c r="N25" s="10"/>
      <c r="O25" s="10"/>
      <c r="P25" s="10"/>
      <c r="Q25" s="10"/>
      <c r="R25" s="10"/>
      <c r="S25" s="11"/>
      <c r="T25" s="11"/>
    </row>
    <row r="26" spans="1:20" ht="63.75">
      <c r="A26" s="203" t="s">
        <v>295</v>
      </c>
      <c r="B26" s="98" t="s">
        <v>294</v>
      </c>
      <c r="C26" s="6"/>
      <c r="D26" s="10"/>
      <c r="E26" s="10"/>
      <c r="F26" s="10"/>
      <c r="G26" s="10"/>
      <c r="H26" s="10"/>
      <c r="I26" s="10"/>
      <c r="J26" s="10"/>
      <c r="K26" s="10"/>
      <c r="L26" s="10"/>
      <c r="M26" s="10"/>
      <c r="N26" s="10"/>
      <c r="O26" s="10"/>
      <c r="P26" s="10"/>
      <c r="Q26" s="10"/>
      <c r="R26" s="10"/>
      <c r="S26" s="11"/>
      <c r="T26" s="11"/>
    </row>
    <row r="27" spans="1:20" ht="25.5">
      <c r="A27" s="203" t="s">
        <v>304</v>
      </c>
      <c r="B27" s="98" t="s">
        <v>305</v>
      </c>
      <c r="C27" s="6"/>
      <c r="D27" s="10"/>
      <c r="E27" s="10"/>
      <c r="F27" s="10"/>
      <c r="G27" s="10"/>
      <c r="H27" s="10"/>
      <c r="I27" s="10"/>
      <c r="J27" s="10"/>
      <c r="K27" s="10"/>
      <c r="L27" s="10"/>
      <c r="M27" s="10"/>
      <c r="N27" s="10"/>
      <c r="O27" s="10"/>
      <c r="P27" s="10"/>
      <c r="Q27" s="10"/>
      <c r="R27" s="10"/>
      <c r="S27" s="11"/>
      <c r="T27" s="11"/>
    </row>
    <row r="28" spans="1:20" ht="115.5" thickBot="1">
      <c r="A28" s="204" t="s">
        <v>296</v>
      </c>
      <c r="B28" s="205" t="s">
        <v>297</v>
      </c>
      <c r="C28" s="13"/>
      <c r="D28" s="14"/>
      <c r="E28" s="14"/>
      <c r="F28" s="14"/>
      <c r="G28" s="14"/>
      <c r="H28" s="14"/>
      <c r="I28" s="14"/>
      <c r="J28" s="14"/>
      <c r="K28" s="14"/>
      <c r="L28" s="14"/>
      <c r="M28" s="14"/>
      <c r="N28" s="14"/>
      <c r="O28" s="14"/>
      <c r="P28" s="14"/>
      <c r="Q28" s="14"/>
      <c r="R28" s="14"/>
      <c r="S28" s="15"/>
      <c r="T28" s="15"/>
    </row>
    <row r="29" spans="1:20" ht="141" thickBot="1">
      <c r="A29" s="204" t="s">
        <v>300</v>
      </c>
      <c r="B29" s="205" t="s">
        <v>301</v>
      </c>
      <c r="C29" s="13"/>
      <c r="D29" s="14"/>
      <c r="E29" s="14"/>
      <c r="F29" s="14"/>
      <c r="G29" s="14"/>
      <c r="H29" s="14"/>
      <c r="I29" s="14"/>
      <c r="J29" s="14"/>
      <c r="K29" s="14"/>
      <c r="L29" s="14"/>
      <c r="M29" s="14"/>
      <c r="N29" s="14"/>
      <c r="O29" s="14"/>
      <c r="P29" s="14"/>
      <c r="Q29" s="14"/>
      <c r="R29" s="14"/>
      <c r="S29" s="15"/>
      <c r="T29" s="15"/>
    </row>
    <row r="30" spans="1:20" ht="102.75" thickBot="1">
      <c r="A30" s="204" t="s">
        <v>303</v>
      </c>
      <c r="B30" s="205" t="s">
        <v>302</v>
      </c>
      <c r="C30" s="13"/>
      <c r="D30" s="14"/>
      <c r="E30" s="14"/>
      <c r="F30" s="14"/>
      <c r="G30" s="14"/>
      <c r="H30" s="14"/>
      <c r="I30" s="14"/>
      <c r="J30" s="14"/>
      <c r="K30" s="14"/>
      <c r="L30" s="14"/>
      <c r="M30" s="14"/>
      <c r="N30" s="14"/>
      <c r="O30" s="14"/>
      <c r="P30" s="14"/>
      <c r="Q30" s="14"/>
      <c r="R30" s="14"/>
      <c r="S30" s="15"/>
      <c r="T30" s="15"/>
    </row>
    <row r="31" spans="1:20" ht="128.25" thickBot="1">
      <c r="A31" s="204" t="s">
        <v>299</v>
      </c>
      <c r="B31" s="205" t="s">
        <v>298</v>
      </c>
      <c r="C31" s="13"/>
      <c r="D31" s="14"/>
      <c r="E31" s="14"/>
      <c r="F31" s="14"/>
      <c r="G31" s="14"/>
      <c r="H31" s="14"/>
      <c r="I31" s="14"/>
      <c r="J31" s="14"/>
      <c r="K31" s="14"/>
      <c r="L31" s="14"/>
      <c r="M31" s="14"/>
      <c r="N31" s="14"/>
      <c r="O31" s="14"/>
      <c r="P31" s="14"/>
      <c r="Q31" s="14"/>
      <c r="R31" s="14"/>
      <c r="S31" s="15"/>
      <c r="T31" s="15"/>
    </row>
    <row r="33" spans="1:11" ht="15">
      <c r="A33" s="123"/>
      <c r="B33" s="124"/>
      <c r="C33" s="124"/>
      <c r="D33" s="125" t="s">
        <v>215</v>
      </c>
      <c r="G33" s="25" t="s">
        <v>216</v>
      </c>
      <c r="K33" s="25"/>
    </row>
    <row r="34" spans="1:11" ht="15">
      <c r="B34" s="124"/>
      <c r="C34" s="124"/>
      <c r="D34" s="125" t="s">
        <v>217</v>
      </c>
      <c r="G34" s="25" t="s">
        <v>218</v>
      </c>
      <c r="K34" s="25"/>
    </row>
    <row r="35" spans="1:11" ht="15">
      <c r="B35" s="124"/>
      <c r="C35" s="124"/>
      <c r="D35" s="125" t="s">
        <v>219</v>
      </c>
      <c r="G35" s="25" t="s">
        <v>220</v>
      </c>
    </row>
    <row r="36" spans="1:11" ht="15">
      <c r="B36" s="124"/>
      <c r="C36" s="124"/>
      <c r="D36" s="125" t="s">
        <v>221</v>
      </c>
      <c r="G36" s="25" t="s">
        <v>222</v>
      </c>
    </row>
    <row r="37" spans="1:11" ht="15">
      <c r="B37" s="124"/>
      <c r="C37" s="124"/>
      <c r="D37" s="125" t="s">
        <v>223</v>
      </c>
      <c r="G37" s="25" t="s">
        <v>224</v>
      </c>
    </row>
    <row r="38" spans="1:11" ht="15">
      <c r="B38" s="124"/>
      <c r="C38" s="124"/>
      <c r="D38" s="125" t="s">
        <v>225</v>
      </c>
      <c r="G38" s="25" t="s">
        <v>226</v>
      </c>
    </row>
    <row r="39" spans="1:11" ht="15">
      <c r="B39" s="124"/>
      <c r="C39" s="124"/>
      <c r="D39" s="125" t="s">
        <v>227</v>
      </c>
      <c r="G39" s="25" t="s">
        <v>228</v>
      </c>
    </row>
    <row r="40" spans="1:11">
      <c r="B40" s="124"/>
      <c r="C40" s="124"/>
      <c r="D40" t="str">
        <f>CONCATENATE($A$40," ",B40)</f>
        <v xml:space="preserve"> </v>
      </c>
      <c r="G40" s="25" t="s">
        <v>229</v>
      </c>
    </row>
    <row r="41" spans="1:11">
      <c r="B41" s="124"/>
      <c r="C41" s="124"/>
      <c r="D41" t="str">
        <f t="shared" ref="D41:D45" si="0">CONCATENATE($A$40," ",B41)</f>
        <v xml:space="preserve"> </v>
      </c>
      <c r="G41" s="25" t="s">
        <v>230</v>
      </c>
    </row>
    <row r="42" spans="1:11">
      <c r="B42" s="124"/>
      <c r="C42" s="124"/>
      <c r="D42" t="str">
        <f t="shared" si="0"/>
        <v xml:space="preserve"> </v>
      </c>
      <c r="G42" s="25" t="s">
        <v>231</v>
      </c>
    </row>
    <row r="43" spans="1:11">
      <c r="B43" s="124"/>
      <c r="C43" s="124"/>
      <c r="D43" t="str">
        <f t="shared" si="0"/>
        <v xml:space="preserve"> </v>
      </c>
      <c r="G43" s="25" t="s">
        <v>232</v>
      </c>
    </row>
    <row r="44" spans="1:11">
      <c r="B44" s="124"/>
      <c r="C44" s="124"/>
      <c r="D44" t="str">
        <f t="shared" si="0"/>
        <v xml:space="preserve"> </v>
      </c>
      <c r="G44" s="25" t="s">
        <v>233</v>
      </c>
    </row>
    <row r="45" spans="1:11">
      <c r="B45" s="124"/>
      <c r="C45" s="124"/>
      <c r="D45" t="str">
        <f t="shared" si="0"/>
        <v xml:space="preserve"> </v>
      </c>
      <c r="G45" s="25" t="s">
        <v>234</v>
      </c>
    </row>
    <row r="46" spans="1:11">
      <c r="B46" s="124"/>
      <c r="C46" s="124"/>
      <c r="D46" t="str">
        <f t="shared" ref="D46:D55" si="1">CONCATENATE($A$46," ",B46)</f>
        <v xml:space="preserve"> </v>
      </c>
      <c r="G46" s="25" t="s">
        <v>235</v>
      </c>
    </row>
    <row r="47" spans="1:11">
      <c r="B47" s="124"/>
      <c r="C47" s="124"/>
      <c r="D47" t="str">
        <f t="shared" si="1"/>
        <v xml:space="preserve"> </v>
      </c>
      <c r="G47" s="25" t="s">
        <v>236</v>
      </c>
    </row>
    <row r="48" spans="1:11">
      <c r="B48" s="124"/>
      <c r="C48" s="124"/>
      <c r="D48" t="str">
        <f t="shared" si="1"/>
        <v xml:space="preserve"> </v>
      </c>
      <c r="G48" s="25" t="s">
        <v>237</v>
      </c>
    </row>
    <row r="49" spans="2:7">
      <c r="B49" s="124"/>
      <c r="C49" s="124"/>
      <c r="D49" t="str">
        <f t="shared" si="1"/>
        <v xml:space="preserve"> </v>
      </c>
      <c r="E49" s="124"/>
      <c r="F49" s="124"/>
      <c r="G49" s="25" t="s">
        <v>238</v>
      </c>
    </row>
    <row r="50" spans="2:7">
      <c r="B50" s="124"/>
      <c r="C50" s="124"/>
      <c r="D50" t="str">
        <f t="shared" si="1"/>
        <v xml:space="preserve"> </v>
      </c>
      <c r="E50" s="124"/>
      <c r="F50" s="124"/>
      <c r="G50" s="25" t="s">
        <v>239</v>
      </c>
    </row>
    <row r="51" spans="2:7">
      <c r="B51" s="124"/>
      <c r="C51" s="124"/>
      <c r="D51" t="str">
        <f t="shared" si="1"/>
        <v xml:space="preserve"> </v>
      </c>
      <c r="E51" s="124"/>
      <c r="F51" s="124"/>
    </row>
    <row r="52" spans="2:7">
      <c r="B52" s="124"/>
      <c r="C52" s="124"/>
      <c r="D52" t="str">
        <f t="shared" si="1"/>
        <v xml:space="preserve"> </v>
      </c>
      <c r="E52" s="124"/>
      <c r="F52" s="124"/>
    </row>
    <row r="53" spans="2:7">
      <c r="B53" s="124"/>
      <c r="C53" s="124"/>
      <c r="D53" t="str">
        <f t="shared" si="1"/>
        <v xml:space="preserve"> </v>
      </c>
      <c r="E53" s="124"/>
      <c r="F53" s="124"/>
    </row>
    <row r="54" spans="2:7">
      <c r="B54" s="124"/>
      <c r="C54" s="124"/>
      <c r="D54" t="str">
        <f t="shared" si="1"/>
        <v xml:space="preserve"> </v>
      </c>
      <c r="E54" s="124"/>
      <c r="F54" s="124"/>
    </row>
    <row r="55" spans="2:7">
      <c r="B55" s="124"/>
      <c r="C55" s="124"/>
      <c r="D55" t="str">
        <f t="shared" si="1"/>
        <v xml:space="preserve"> </v>
      </c>
      <c r="E55" s="124"/>
      <c r="F55" s="124"/>
    </row>
    <row r="56" spans="2:7">
      <c r="B56" s="124"/>
      <c r="C56" s="124"/>
      <c r="D56" t="str">
        <f>CONCATENATE($A$56," ",B56)</f>
        <v xml:space="preserve"> </v>
      </c>
    </row>
  </sheetData>
  <sortState xmlns:xlrd2="http://schemas.microsoft.com/office/spreadsheetml/2017/richdata2" ref="G33:G50">
    <sortCondition ref="G33:G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DNPOI-34-4944</_dlc_DocId>
    <_dlc_DocIdUrl xmlns="af7f7f6b-44e7-444a-90a4-d02bbf46acb6">
      <Url>https://colaboracion.dnp.gov.co/CDT/_layouts/15/DocIdRedir.aspx?ID=DNPOI-34-4944</Url>
      <Description>DNPOI-34-4944</Description>
    </_dlc_DocIdUrl>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2022</Añio>
    <Fecha_x0020_Documento xmlns="09e71aba-2254-4bf9-bde9-fe551177c8ee">2022-07-29T05:00:00+00:00</Fecha_x0020_Documento>
    <Número xmlns="09e71aba-2254-4bf9-bde9-fe551177c8ee">4104</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bd0d13e4b1b359ade6a3beace5c12920">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ceeb3f9f501ae52e507490d3b3b65eaf"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1DDE-92F9-4DE1-AD6A-5507ECD87919}"/>
</file>

<file path=customXml/itemProps2.xml><?xml version="1.0" encoding="utf-8"?>
<ds:datastoreItem xmlns:ds="http://schemas.openxmlformats.org/officeDocument/2006/customXml" ds:itemID="{05A154F4-C5D7-4A04-A025-8E0E4A8DAE79}"/>
</file>

<file path=customXml/itemProps3.xml><?xml version="1.0" encoding="utf-8"?>
<ds:datastoreItem xmlns:ds="http://schemas.openxmlformats.org/officeDocument/2006/customXml" ds:itemID="{AF6C94FF-E4D5-4555-9D59-FDF55321A475}"/>
</file>

<file path=customXml/itemProps4.xml><?xml version="1.0" encoding="utf-8"?>
<ds:datastoreItem xmlns:ds="http://schemas.openxmlformats.org/officeDocument/2006/customXml" ds:itemID="{EFA04C3B-28AA-40B1-AC59-0D2456767B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 Plan acción seguimiento</vt:lpstr>
      <vt:lpstr>Indicadores de Resultado (IR)</vt:lpstr>
      <vt:lpstr>Lista de chequeo</vt:lpstr>
      <vt:lpstr>Instrucciones PAS</vt:lpstr>
      <vt:lpstr>Desplegables</vt:lpstr>
      <vt:lpstr>' Plan acción seguimiento'!Área_de_impresión</vt:lpstr>
      <vt:lpstr>'Indicadores de Resultado (IR)'!Área_de_impresión</vt:lpstr>
      <vt:lpstr>'Instrucciones PAS'!Área_de_impresión</vt:lpstr>
      <vt:lpstr>'Lista de chequeo'!Área_de_impresión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4104</dc:title>
  <dc:subject/>
  <dc:creator>DNP</dc:creator>
  <cp:keywords/>
  <dc:description/>
  <cp:lastModifiedBy>Lilian Vanessa Ramirez Ardila</cp:lastModifiedBy>
  <cp:revision/>
  <cp:lastPrinted>2022-03-01T18:40:31Z</cp:lastPrinted>
  <dcterms:created xsi:type="dcterms:W3CDTF">2008-04-24T15:07:06Z</dcterms:created>
  <dcterms:modified xsi:type="dcterms:W3CDTF">2022-07-29T21:01:13Z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b2df64b0-9753-4ffc-a2d5-30115fe0d79f</vt:lpwstr>
  </property>
  <property fmtid="{D5CDD505-2E9C-101B-9397-08002B2CF9AE}" pid="4" name="Tipo Conpes">
    <vt:lpwstr>7;#CONPES Económicos|7c1a6167-1b5b-496e-b1b4-75ec465787d9</vt:lpwstr>
  </property>
</Properties>
</file>