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DIER Región Llanos/04 Documento Aprobado/"/>
    </mc:Choice>
  </mc:AlternateContent>
  <xr:revisionPtr revIDLastSave="32" documentId="8_{24A307C7-0957-4CB5-BFA8-6C756B18525C}" xr6:coauthVersionLast="47" xr6:coauthVersionMax="47" xr10:uidLastSave="{1C592950-B735-4D97-BC7D-9043CB56ECC1}"/>
  <bookViews>
    <workbookView xWindow="-120" yWindow="-120" windowWidth="21840" windowHeight="13140" tabRatio="728" xr2:uid="{00000000-000D-0000-FFFF-FFFF00000000}"/>
  </bookViews>
  <sheets>
    <sheet name=" Plan acción seguimiento" sheetId="14" r:id="rId1"/>
    <sheet name="Desplegables" sheetId="1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#REF!</definedName>
    <definedName name="_9">[1]APACDO!#REF!</definedName>
    <definedName name="_arp2">#REF!</definedName>
    <definedName name="_xlnm._FilterDatabase" localSheetId="0" hidden="1">' Plan acción seguimiento'!$A$9:$BN$9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seguimiento'!$A$1:$AU$35</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K13" i="14" l="1"/>
  <c r="BD13" i="14"/>
  <c r="BL11" i="14"/>
  <c r="BE11" i="14"/>
  <c r="BL10" i="14"/>
  <c r="BM10" i="14"/>
  <c r="BM13" i="14" s="1"/>
  <c r="BE10" i="14"/>
  <c r="BG10" i="14"/>
  <c r="BG13" i="14" s="1"/>
  <c r="BF10" i="14"/>
  <c r="BF13" i="14" s="1"/>
  <c r="BN10" i="14" l="1"/>
  <c r="BN13" i="14" s="1"/>
  <c r="AY10" i="14" l="1"/>
  <c r="AQ11" i="14"/>
  <c r="AM11" i="14"/>
  <c r="Z11" i="14"/>
  <c r="AA11" i="14"/>
  <c r="AB11" i="14"/>
  <c r="AQ12" i="14" s="1"/>
  <c r="AC11" i="14"/>
  <c r="Y11" i="14"/>
  <c r="AU11" i="14"/>
  <c r="AI11" i="14"/>
  <c r="AE11" i="14"/>
  <c r="D56" i="17"/>
  <c r="D55" i="17"/>
  <c r="D54" i="17"/>
  <c r="D53" i="17"/>
  <c r="D52" i="17"/>
  <c r="D51" i="17"/>
  <c r="D50" i="17"/>
  <c r="D49" i="17"/>
  <c r="D48" i="17"/>
  <c r="D47" i="17"/>
  <c r="D46" i="17"/>
  <c r="D45" i="17"/>
  <c r="D44" i="17"/>
  <c r="D43" i="17"/>
  <c r="D42" i="17"/>
  <c r="D41" i="17"/>
  <c r="D40" i="17"/>
  <c r="AD10" i="14"/>
  <c r="AU12" i="14" l="1"/>
  <c r="AM12" i="14"/>
  <c r="AI12" i="14"/>
  <c r="AY11" i="14"/>
  <c r="AD11" i="14"/>
  <c r="AE12" i="14"/>
  <c r="BL13" i="14" l="1"/>
  <c r="BE13" i="14"/>
  <c r="AY12" i="14"/>
</calcChain>
</file>

<file path=xl/sharedStrings.xml><?xml version="1.0" encoding="utf-8"?>
<sst xmlns="http://schemas.openxmlformats.org/spreadsheetml/2006/main" count="282" uniqueCount="215">
  <si>
    <t>Título del documento:</t>
  </si>
  <si>
    <t>Documento CONPES No:</t>
  </si>
  <si>
    <t>Fecha de aprobación:</t>
  </si>
  <si>
    <t>Fecha de actualización:</t>
  </si>
  <si>
    <t>Dirección Técnica o grupo responsable en DNP:</t>
  </si>
  <si>
    <t>DIES</t>
  </si>
  <si>
    <t>Entidades líderes:</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</si>
  <si>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</si>
  <si>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</si>
  <si>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</si>
  <si>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</si>
  <si>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</si>
  <si>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</si>
  <si>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</si>
  <si>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</si>
  <si>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</si>
  <si>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</si>
  <si>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</si>
  <si>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</si>
  <si>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</si>
  <si>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</si>
  <si>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</si>
  <si>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</si>
  <si>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</si>
  <si>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</si>
  <si>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</si>
  <si>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</si>
  <si>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</si>
  <si>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</si>
  <si>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</si>
  <si>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</si>
  <si>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2022</t>
  </si>
  <si>
    <t>Meta
2023</t>
  </si>
  <si>
    <t>Meta
2024</t>
  </si>
  <si>
    <t>Meta
2025</t>
  </si>
  <si>
    <t>Meta
2026</t>
  </si>
  <si>
    <t>Meta
final</t>
  </si>
  <si>
    <t>Costo
2022</t>
  </si>
  <si>
    <t>Costo
2023</t>
  </si>
  <si>
    <t>Costo
2024</t>
  </si>
  <si>
    <t>Costo
2025</t>
  </si>
  <si>
    <t>Costo
2026</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</si>
  <si>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</si>
  <si>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</si>
  <si>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</si>
  <si>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</si>
  <si>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</si>
  <si>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</si>
  <si>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</si>
  <si>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</si>
  <si>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</si>
  <si>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</si>
  <si>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</si>
  <si>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</si>
  <si>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</si>
  <si>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</si>
  <si>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</si>
  <si>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</si>
  <si>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No</t>
  </si>
  <si>
    <t>Omar Felipe Rangel ​​​</t>
  </si>
  <si>
    <t>omrangel@dnp.gov.co​</t>
  </si>
  <si>
    <t>Producto</t>
  </si>
  <si>
    <t>Acumulado</t>
  </si>
  <si>
    <t>SGR</t>
  </si>
  <si>
    <t>1.1</t>
  </si>
  <si>
    <t>Costos y recursos asignados totales</t>
  </si>
  <si>
    <r>
      <t>Diferencia entre el total de recursos asignados a las acciones y el costo total de las acciones</t>
    </r>
    <r>
      <rPr>
        <b/>
        <vertAlign val="superscript"/>
        <sz val="11"/>
        <rFont val="Arial Narrow"/>
        <family val="2"/>
      </rPr>
      <t xml:space="preserve"> (1)</t>
    </r>
  </si>
  <si>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</si>
  <si>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Avance total</t>
  </si>
  <si>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</si>
  <si>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</si>
  <si>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</si>
  <si>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</si>
  <si>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</si>
  <si>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</si>
  <si>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</si>
  <si>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</si>
  <si>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</si>
  <si>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</si>
  <si>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</si>
  <si>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</si>
  <si>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</si>
  <si>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</si>
  <si>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</si>
  <si>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Gestión</t>
  </si>
  <si>
    <t>Flujo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</si>
  <si>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</si>
  <si>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</si>
  <si>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</si>
  <si>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</si>
  <si>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</si>
  <si>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</si>
  <si>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</si>
  <si>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</si>
  <si>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</si>
  <si>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</si>
  <si>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</si>
  <si>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</si>
  <si>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</si>
  <si>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</si>
  <si>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</si>
  <si>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</si>
  <si>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</si>
  <si>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</si>
  <si>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</si>
  <si>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</si>
  <si>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</si>
  <si>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</si>
  <si>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</si>
  <si>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</si>
  <si>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</si>
  <si>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</si>
  <si>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</si>
  <si>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</si>
  <si>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</si>
  <si>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</si>
  <si>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</si>
  <si>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</si>
  <si>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</si>
  <si>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</si>
  <si>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</si>
  <si>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</si>
  <si>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DENDD</t>
  </si>
  <si>
    <t>Dirección de Economía Naranja y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</si>
  <si>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</si>
  <si>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</si>
  <si>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</si>
  <si>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</si>
  <si>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</si>
  <si>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</si>
  <si>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</si>
  <si>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</si>
  <si>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</si>
  <si>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</si>
  <si>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</si>
  <si>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</si>
  <si>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DDFF</t>
  </si>
  <si>
    <t>Dirección de Descentralización y Fortalecimiento Fiscal</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</si>
  <si>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</si>
  <si>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</si>
  <si>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</si>
  <si>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</si>
  <si>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</si>
  <si>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</si>
  <si>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</si>
  <si>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DODT</t>
  </si>
  <si>
    <t>Dirección de Ordenamiento y Desarrollo Territorial</t>
  </si>
  <si>
    <t>DER</t>
  </si>
  <si>
    <t>Dirección de Estrategia Regional</t>
  </si>
  <si>
    <t>DDRS</t>
  </si>
  <si>
    <t xml:space="preserve">Subdirección de Crédito </t>
  </si>
  <si>
    <t>Subdirección de Empleo y Seguridad Social</t>
  </si>
  <si>
    <t xml:space="preserve">Grupo de Tecnología </t>
  </si>
  <si>
    <t xml:space="preserve">DDS </t>
  </si>
  <si>
    <t>Subdirección de Género</t>
  </si>
  <si>
    <t>DDU</t>
  </si>
  <si>
    <t>DEE</t>
  </si>
  <si>
    <t>DIDE</t>
  </si>
  <si>
    <t>DPIP</t>
  </si>
  <si>
    <t>Dirección de Programación de Inversiones Públicas</t>
  </si>
  <si>
    <t>DGDHP</t>
  </si>
  <si>
    <t>Dirección de Gobierno, Derechos Humanos y Paz</t>
  </si>
  <si>
    <t>DJSD</t>
  </si>
  <si>
    <t>Dirección de Justicia, Seguridad y Defensa</t>
  </si>
  <si>
    <t>DSEPP</t>
  </si>
  <si>
    <t>DGP</t>
  </si>
  <si>
    <t>Dirección de Gestión y Promoción del Sistema General de Regalías</t>
  </si>
  <si>
    <t>DSEC</t>
  </si>
  <si>
    <t>Dirección de Seguimiento, Evaluación y Control del SGR</t>
  </si>
  <si>
    <t>DG</t>
  </si>
  <si>
    <t>Dirección General</t>
  </si>
  <si>
    <t>SGPDN</t>
  </si>
  <si>
    <t>SUBDIRECCIÓN GENERAL DE PROSPECTIVA Y DESARROLLO NACIONAL</t>
  </si>
  <si>
    <t>SGDDT</t>
  </si>
  <si>
    <t>SUBDIRECCIÓN GENERAL DE DESCENTRALIZACIÓN Y DESARROLLO TERRITORIAL</t>
  </si>
  <si>
    <t>SGSGR</t>
  </si>
  <si>
    <t>SUBDIRECCIÓN GENERAL DEL SISTEMA GENERAL DE REGALÍAS</t>
  </si>
  <si>
    <t>SGISE</t>
  </si>
  <si>
    <t>SUBDIRECCIÓN GENERAL DE INVERSIONES, SEGUIMIENTO Y EVALUACIÓN</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</si>
  <si>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</si>
  <si>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</si>
  <si>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</si>
  <si>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</si>
  <si>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</si>
  <si>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</si>
  <si>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</si>
  <si>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</si>
  <si>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</si>
  <si>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</si>
  <si>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</si>
  <si>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</si>
  <si>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</si>
  <si>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</si>
  <si>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</si>
  <si>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</si>
  <si>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</si>
  <si>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</si>
  <si>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</si>
  <si>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</si>
  <si>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</si>
  <si>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</si>
  <si>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</si>
  <si>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</si>
  <si>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
  </si>
  <si>
    <t>Ministerio de Transporte; Ministerio de Agricultura y Desarrollo Rural</t>
  </si>
  <si>
    <t>Corte No. 01:
12/2022</t>
  </si>
  <si>
    <t>Corte No. 02:
06/2023</t>
  </si>
  <si>
    <t>​​​​​​​​​​​​​​​Dirección de Seguimiento, Evaluación y Control del SGR​</t>
  </si>
  <si>
    <t>Fortalecer la conectividad y la competitividad de la Región Llanos a través de las intervenciones sobre la infraestructura de transporte en el modo carretero en Guaviare, Meta y Casanare, y en infraestructura aeroportuaria en Inírida, Guainía.</t>
  </si>
  <si>
    <t>Objetivo 1: Fortalecer la conectividad y la competitividad de la Región Llanos a través de las intervenciones sobre la infraestructura de transporte en el modo carretero en Guaviare, Meta y Casanare, y en infraestructura aeroportuaria en Inírida, Guainía.</t>
  </si>
  <si>
    <t>1.1 Realizar el seguimiento y divulgación del avance de los ocho proyectos de inversión para el mejoramiento de la competitividad de la región Llanos - Departamentos Guaviare, Meta, Casanare y Guainía.</t>
  </si>
  <si>
    <t>Departamento Nacional de Planeación</t>
  </si>
  <si>
    <t>Porcentaje de avance en la elaboración de informes de seguimiento sobre el avance de los ocho proyectos de inversión.</t>
  </si>
  <si>
    <t>Sumatoria del porcentaje de avance en la elaboración de informes de seguimiento sobre el avance de los ocho proyectos de inversión.
Hito 1: Informe de avance 2022=20%.
Hito 2: Informe de avance 2023 (2 informes, cada uno pesa 10%)=20%.
Hito 3: Informe de avance 2024 (2 informes, cada uno pesa 10%)=20%.
Hito 4: Informe de avance 2025 (2 informes, cada uno pesa 10%)=20%.
Hito 5: Informe de avance 2026 (2 informes, cada uno pesa 10%)=20%.</t>
  </si>
  <si>
    <t>Declaración de Importancia Estratégica Regional de los proyectos de inversión para el mejoramiento de la competitividad de la Región Llanos - Departamentos Guaviare, Meta, Casanare y Guainía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</si>
</sst>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 #,##0;\-&quot;$&quot;\ #,##0"/>
    <numFmt numFmtId="41" formatCode="_-* #,##0_-;\-* #,##0_-;_-* &quot;-&quot;_-;_-@_-"/>
    <numFmt numFmtId="164" formatCode="_ * #,##0.00_ ;_ * \-#,##0.00_ ;_ * &quot;-&quot;??_ ;_ @_ "/>
    <numFmt numFmtId="165" formatCode="_ * #,##0_ ;_ * \-#,##0_ ;_ * &quot;-&quot;??_ ;_ @_ "/>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
    <numFmt numFmtId="172" formatCode="\$#,"/>
    <numFmt numFmtId="173" formatCode="\$#,##0.00\ ;\(\$#,##0.00\)"/>
    <numFmt numFmtId="174" formatCode="#,##0.000;\-#,##0.000"/>
    <numFmt numFmtId="175" formatCode="_ [$€-2]\ * #,##0.00_ ;_ [$€-2]\ * \-#,##0.00_ ;_ [$€-2]\ * &quot;-&quot;??_ "/>
    <numFmt numFmtId="176" formatCode="0.0%"/>
  </numFmts>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u/>
      <sz val="11"/>
      <color theme="1"/>
      <name val="Calibri"/>
      <family val="2"/>
      <scheme val="minor"/>
    </font>
    <font>
      <sz val="11"/>
      <color rgb="FF000000"/>
      <name val="Calibri"/>
      <family val="2"/>
      <scheme val="minor"/>
    </font>
    <font>
      <sz val="10"/>
      <name val="Arial Narrow"/>
      <family val="2"/>
    </font>
    <font>
      <sz val="10"/>
      <color theme="1"/>
      <name val="Arial Narrow"/>
      <family val="2"/>
    </font>
    <font>
      <b/>
      <vertAlign val="superscript"/>
      <sz val="11"/>
      <name val="Arial Narrow"/>
      <family val="2"/>
    </font>
    <font>
      <b/>
      <vertAlign val="superscript"/>
      <sz val="10"/>
      <name val="Arial Narrow"/>
      <family val="2"/>
    </font>
    <font>
      <sz val="12"/>
      <color theme="0"/>
      <name val="Arial Narrow"/>
      <family val="2"/>
    </font>
    <font>
      <sz val="11"/>
      <name val="Times New Roman"/>
      <family val="1"/>
    </font>
    <font>
      <sz val="10"/>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62">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bottom/>
      <diagonal/>
    </border>
    <border>
      <left style="medium">
        <color auto="1"/>
      </left>
      <right/>
      <top/>
      <bottom style="thin">
        <color auto="1"/>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auto="1"/>
      </left>
      <right style="thin">
        <color auto="1"/>
      </right>
      <top/>
      <bottom style="thin">
        <color auto="1"/>
      </bottom>
      <diagonal/>
    </border>
    <border>
      <left style="thin">
        <color rgb="FF000000"/>
      </left>
      <right style="medium">
        <color rgb="FF000000"/>
      </right>
      <top style="thin">
        <color rgb="FF000000"/>
      </top>
      <bottom style="thin">
        <color rgb="FF000000"/>
      </bottom>
      <diagonal/>
    </border>
  </borders>
  <cellStyleXfs count="45">
    <xf numFmtId="0" fontId="0" fillId="0" borderId="0"/>
    <xf numFmtId="0" fontId="6" fillId="0" borderId="0">
      <protection locked="0"/>
    </xf>
    <xf numFmtId="0" fontId="6" fillId="0" borderId="0">
      <protection locked="0"/>
    </xf>
    <xf numFmtId="167" fontId="5" fillId="0" borderId="0" applyFont="0" applyFill="0" applyBorder="0" applyAlignment="0" applyProtection="0"/>
    <xf numFmtId="0" fontId="4" fillId="0" borderId="0">
      <protection locked="0"/>
    </xf>
    <xf numFmtId="171" fontId="7" fillId="0" borderId="0">
      <protection locked="0"/>
    </xf>
    <xf numFmtId="169" fontId="7" fillId="0" borderId="0">
      <protection locked="0"/>
    </xf>
    <xf numFmtId="166" fontId="5" fillId="0" borderId="0" applyFont="0" applyFill="0" applyBorder="0" applyAlignment="0" applyProtection="0"/>
    <xf numFmtId="0" fontId="4" fillId="0" borderId="0">
      <protection locked="0"/>
    </xf>
    <xf numFmtId="172" fontId="7" fillId="0" borderId="0">
      <protection locked="0"/>
    </xf>
    <xf numFmtId="0" fontId="7" fillId="0" borderId="0">
      <protection locked="0"/>
    </xf>
    <xf numFmtId="175" fontId="4" fillId="0" borderId="0" applyFont="0" applyFill="0" applyBorder="0" applyAlignment="0" applyProtection="0"/>
    <xf numFmtId="0" fontId="7" fillId="0" borderId="0">
      <protection locked="0"/>
    </xf>
    <xf numFmtId="170" fontId="7" fillId="0" borderId="0">
      <protection locked="0"/>
    </xf>
    <xf numFmtId="170"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4" fontId="4" fillId="0" borderId="0" applyFont="0" applyFill="0" applyBorder="0" applyAlignment="0" applyProtection="0"/>
    <xf numFmtId="169" fontId="7" fillId="0" borderId="0">
      <protection locked="0"/>
    </xf>
    <xf numFmtId="174" fontId="4" fillId="0" borderId="0">
      <protection locked="0"/>
    </xf>
    <xf numFmtId="168" fontId="7" fillId="0" borderId="0">
      <protection locked="0"/>
    </xf>
    <xf numFmtId="5"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3"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2" fillId="0" borderId="0"/>
    <xf numFmtId="41" fontId="28" fillId="0" borderId="0" applyFont="0" applyFill="0" applyBorder="0" applyAlignment="0" applyProtection="0"/>
    <xf numFmtId="9" fontId="4" fillId="0" borderId="0" applyFont="0" applyFill="0" applyBorder="0" applyAlignment="0" applyProtection="0"/>
    <xf numFmtId="0" fontId="1" fillId="0" borderId="0"/>
    <xf numFmtId="9" fontId="29" fillId="0" borderId="0" applyFont="0" applyFill="0" applyBorder="0" applyAlignment="0" applyProtection="0"/>
    <xf numFmtId="9" fontId="29" fillId="0" borderId="0" applyFont="0" applyFill="0" applyBorder="0" applyAlignment="0" applyProtection="0"/>
  </cellStyleXfs>
  <cellXfs count="174">
    <xf numFmtId="0" fontId="0" fillId="0" borderId="0" xfId="0"/>
    <xf numFmtId="0" fontId="19" fillId="0" borderId="0" xfId="0" applyFont="1"/>
    <xf numFmtId="0" fontId="20" fillId="0" borderId="14" xfId="0" applyFont="1" applyBorder="1" applyAlignment="1">
      <alignment vertical="center" wrapText="1"/>
    </xf>
    <xf numFmtId="0" fontId="0" fillId="0" borderId="16"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1" fillId="0" borderId="4" xfId="0" applyFont="1" applyBorder="1" applyAlignment="1">
      <alignment vertical="center" wrapText="1"/>
    </xf>
    <xf numFmtId="0" fontId="0" fillId="0" borderId="17" xfId="0" applyBorder="1" applyAlignment="1">
      <alignment vertical="center" wrapText="1"/>
    </xf>
    <xf numFmtId="0" fontId="0" fillId="0" borderId="4" xfId="0" applyBorder="1"/>
    <xf numFmtId="0" fontId="0" fillId="0" borderId="17" xfId="0" applyBorder="1"/>
    <xf numFmtId="0" fontId="21" fillId="0" borderId="4" xfId="0" applyFont="1" applyBorder="1" applyAlignment="1">
      <alignment horizontal="left" vertical="center"/>
    </xf>
    <xf numFmtId="0" fontId="0" fillId="0" borderId="10" xfId="0" applyBorder="1" applyAlignment="1">
      <alignment vertical="center" wrapText="1"/>
    </xf>
    <xf numFmtId="0" fontId="0" fillId="0" borderId="10" xfId="0" applyBorder="1"/>
    <xf numFmtId="0" fontId="0" fillId="0" borderId="19" xfId="0" applyBorder="1"/>
    <xf numFmtId="0" fontId="13" fillId="5" borderId="0" xfId="0" applyFont="1" applyFill="1" applyAlignment="1">
      <alignment vertical="center"/>
    </xf>
    <xf numFmtId="9" fontId="13" fillId="5" borderId="0" xfId="0" applyNumberFormat="1" applyFont="1" applyFill="1" applyAlignment="1">
      <alignment vertical="center"/>
    </xf>
    <xf numFmtId="3"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4" fillId="0" borderId="0" xfId="0" applyFont="1"/>
    <xf numFmtId="0" fontId="15" fillId="0" borderId="31" xfId="0" applyFont="1" applyBorder="1" applyAlignment="1" applyProtection="1">
      <alignment vertical="center" wrapText="1"/>
      <protection locked="0"/>
    </xf>
    <xf numFmtId="0" fontId="16" fillId="3" borderId="26" xfId="0" applyFont="1" applyFill="1" applyBorder="1" applyAlignment="1">
      <alignment horizontal="center" vertical="center"/>
    </xf>
    <xf numFmtId="0" fontId="22" fillId="0" borderId="24" xfId="0" applyFont="1" applyBorder="1" applyAlignment="1" applyProtection="1">
      <alignment horizontal="left" vertical="top" wrapText="1"/>
      <protection locked="0"/>
    </xf>
    <xf numFmtId="0" fontId="22" fillId="0" borderId="38" xfId="0" applyFont="1" applyBorder="1" applyAlignment="1" applyProtection="1">
      <alignment horizontal="left" vertical="top"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41" xfId="0" applyFont="1" applyBorder="1" applyAlignment="1" applyProtection="1">
      <alignment horizontal="left" vertical="top" wrapText="1"/>
      <protection locked="0"/>
    </xf>
    <xf numFmtId="0" fontId="22" fillId="0" borderId="42" xfId="0" applyFont="1" applyBorder="1" applyAlignment="1" applyProtection="1">
      <alignment horizontal="left" vertical="top" wrapText="1"/>
      <protection locked="0"/>
    </xf>
    <xf numFmtId="0" fontId="16" fillId="3" borderId="25" xfId="0" applyFont="1" applyFill="1" applyBorder="1" applyAlignment="1">
      <alignment horizontal="left" vertical="center"/>
    </xf>
    <xf numFmtId="0" fontId="16" fillId="3" borderId="35" xfId="0" applyFont="1" applyFill="1" applyBorder="1" applyAlignment="1">
      <alignment vertical="center" wrapText="1"/>
    </xf>
    <xf numFmtId="0" fontId="16" fillId="3" borderId="36" xfId="0" applyFont="1" applyFill="1" applyBorder="1" applyAlignment="1">
      <alignment vertical="center" wrapText="1"/>
    </xf>
    <xf numFmtId="0" fontId="16" fillId="3" borderId="36" xfId="0" applyFont="1" applyFill="1" applyBorder="1" applyAlignment="1">
      <alignment vertical="center"/>
    </xf>
    <xf numFmtId="1" fontId="17" fillId="0" borderId="31" xfId="0" applyNumberFormat="1" applyFont="1" applyBorder="1" applyAlignment="1" applyProtection="1">
      <alignment vertical="center"/>
      <protection locked="0"/>
    </xf>
    <xf numFmtId="0" fontId="17" fillId="2" borderId="13" xfId="0" applyFont="1" applyFill="1" applyBorder="1" applyAlignment="1" applyProtection="1">
      <alignment vertical="center" wrapText="1"/>
      <protection locked="0"/>
    </xf>
    <xf numFmtId="0" fontId="18" fillId="3" borderId="35" xfId="0" applyFont="1" applyFill="1" applyBorder="1" applyAlignment="1">
      <alignment vertical="center"/>
    </xf>
    <xf numFmtId="0" fontId="18" fillId="3" borderId="36" xfId="0" applyFont="1" applyFill="1" applyBorder="1" applyAlignment="1">
      <alignment vertical="center"/>
    </xf>
    <xf numFmtId="0" fontId="22" fillId="0" borderId="1" xfId="0" applyFont="1" applyBorder="1" applyAlignment="1" applyProtection="1">
      <alignment horizontal="left" vertical="top"/>
      <protection locked="0"/>
    </xf>
    <xf numFmtId="0" fontId="22" fillId="0" borderId="22" xfId="0" applyFont="1" applyBorder="1" applyAlignment="1" applyProtection="1">
      <alignment horizontal="left" vertical="top" wrapText="1"/>
      <protection locked="0"/>
    </xf>
    <xf numFmtId="0" fontId="22" fillId="0" borderId="20" xfId="0" applyFont="1" applyBorder="1" applyAlignment="1" applyProtection="1">
      <alignment horizontal="left" vertical="top"/>
      <protection locked="0"/>
    </xf>
    <xf numFmtId="0" fontId="22" fillId="0" borderId="0" xfId="0" applyFont="1" applyAlignment="1" applyProtection="1">
      <alignment horizontal="left" vertical="top" wrapText="1"/>
      <protection locked="0"/>
    </xf>
    <xf numFmtId="9" fontId="22" fillId="0" borderId="4" xfId="43" applyFont="1" applyFill="1" applyBorder="1" applyAlignment="1" applyProtection="1">
      <alignment horizontal="center" vertical="center" wrapText="1"/>
      <protection locked="0"/>
    </xf>
    <xf numFmtId="0" fontId="17" fillId="0" borderId="27" xfId="0" applyFont="1" applyBorder="1" applyAlignment="1" applyProtection="1">
      <alignment vertical="center"/>
      <protection locked="0"/>
    </xf>
    <xf numFmtId="0" fontId="13" fillId="5" borderId="43" xfId="0" applyFont="1" applyFill="1" applyBorder="1" applyAlignment="1">
      <alignment vertical="center"/>
    </xf>
    <xf numFmtId="0" fontId="14" fillId="0" borderId="34" xfId="0" applyFont="1" applyBorder="1" applyAlignment="1">
      <alignment vertical="center"/>
    </xf>
    <xf numFmtId="0" fontId="14" fillId="0" borderId="44" xfId="0" applyFont="1" applyBorder="1" applyAlignment="1">
      <alignment vertical="center"/>
    </xf>
    <xf numFmtId="0" fontId="14" fillId="0" borderId="29" xfId="0" applyFont="1" applyBorder="1" applyAlignment="1">
      <alignment vertical="center"/>
    </xf>
    <xf numFmtId="0" fontId="14" fillId="0" borderId="13" xfId="0" applyFont="1" applyBorder="1" applyAlignment="1">
      <alignment vertical="center"/>
    </xf>
    <xf numFmtId="0" fontId="15" fillId="0" borderId="30" xfId="0" applyFont="1" applyBorder="1" applyAlignment="1" applyProtection="1">
      <alignment vertical="center"/>
      <protection locked="0"/>
    </xf>
    <xf numFmtId="0" fontId="15" fillId="4" borderId="13" xfId="0" applyFont="1" applyFill="1" applyBorder="1" applyAlignment="1" applyProtection="1">
      <alignment horizontal="centerContinuous" vertical="center"/>
      <protection locked="0"/>
    </xf>
    <xf numFmtId="0" fontId="14" fillId="4" borderId="15" xfId="0" applyFont="1" applyFill="1" applyBorder="1" applyAlignment="1">
      <alignment horizontal="centerContinuous" vertical="center"/>
    </xf>
    <xf numFmtId="3" fontId="14" fillId="4" borderId="15" xfId="0" applyNumberFormat="1" applyFont="1" applyFill="1" applyBorder="1" applyAlignment="1">
      <alignment horizontal="centerContinuous" vertical="center"/>
    </xf>
    <xf numFmtId="0" fontId="17" fillId="0" borderId="13" xfId="0" applyFont="1" applyBorder="1" applyAlignment="1" applyProtection="1">
      <alignment horizontal="center" vertical="center" wrapText="1"/>
      <protection locked="0"/>
    </xf>
    <xf numFmtId="14" fontId="17" fillId="0" borderId="13" xfId="0" applyNumberFormat="1" applyFont="1" applyBorder="1" applyAlignment="1" applyProtection="1">
      <alignment vertical="center" wrapText="1"/>
      <protection locked="0"/>
    </xf>
    <xf numFmtId="1" fontId="17" fillId="0" borderId="13" xfId="0" applyNumberFormat="1" applyFont="1" applyBorder="1" applyAlignment="1" applyProtection="1">
      <alignment vertical="center"/>
      <protection locked="0"/>
    </xf>
    <xf numFmtId="1" fontId="17" fillId="0" borderId="9" xfId="0" applyNumberFormat="1" applyFont="1" applyBorder="1" applyAlignment="1" applyProtection="1">
      <alignment vertical="center"/>
      <protection locked="0"/>
    </xf>
    <xf numFmtId="0" fontId="17" fillId="0" borderId="9" xfId="0" applyFont="1" applyBorder="1" applyAlignment="1" applyProtection="1">
      <alignment vertical="center" wrapText="1"/>
      <protection locked="0"/>
    </xf>
    <xf numFmtId="0" fontId="14" fillId="2" borderId="13" xfId="0" applyFont="1" applyFill="1" applyBorder="1" applyAlignment="1">
      <alignment vertical="center"/>
    </xf>
    <xf numFmtId="0" fontId="14" fillId="2" borderId="13" xfId="0" applyFont="1" applyFill="1" applyBorder="1" applyAlignment="1">
      <alignment vertical="center" wrapText="1"/>
    </xf>
    <xf numFmtId="0" fontId="14" fillId="2" borderId="5" xfId="0" applyFont="1" applyFill="1" applyBorder="1" applyAlignment="1">
      <alignment vertical="center"/>
    </xf>
    <xf numFmtId="0" fontId="14" fillId="0" borderId="30" xfId="0" applyFont="1" applyBorder="1" applyAlignment="1">
      <alignment vertical="center"/>
    </xf>
    <xf numFmtId="0" fontId="14" fillId="0" borderId="31" xfId="0" applyFont="1" applyBorder="1" applyAlignment="1">
      <alignment vertical="center"/>
    </xf>
    <xf numFmtId="0" fontId="14" fillId="0" borderId="5" xfId="0" applyFont="1" applyBorder="1" applyAlignment="1">
      <alignment vertical="center"/>
    </xf>
    <xf numFmtId="0" fontId="4" fillId="0" borderId="4" xfId="0" applyFont="1" applyBorder="1" applyAlignment="1">
      <alignment vertical="center" wrapText="1"/>
    </xf>
    <xf numFmtId="0" fontId="14" fillId="4" borderId="15" xfId="0" applyFont="1" applyFill="1" applyBorder="1" applyAlignment="1" applyProtection="1">
      <alignment horizontal="centerContinuous" vertical="center"/>
      <protection locked="0"/>
    </xf>
    <xf numFmtId="0" fontId="14" fillId="4" borderId="27" xfId="0" applyFont="1" applyFill="1" applyBorder="1" applyAlignment="1">
      <alignment horizontal="centerContinuous" vertical="justify"/>
    </xf>
    <xf numFmtId="0" fontId="14" fillId="4" borderId="28" xfId="0" applyFont="1" applyFill="1" applyBorder="1" applyAlignment="1">
      <alignment horizontal="centerContinuous" vertical="justify"/>
    </xf>
    <xf numFmtId="0" fontId="15" fillId="4" borderId="4" xfId="0" applyFont="1" applyFill="1" applyBorder="1" applyAlignment="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9"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3" fontId="14" fillId="4" borderId="15" xfId="0" applyNumberFormat="1" applyFont="1" applyFill="1" applyBorder="1" applyAlignment="1">
      <alignment horizontal="centerContinuous" vertical="center" wrapText="1"/>
    </xf>
    <xf numFmtId="0" fontId="16" fillId="3" borderId="26" xfId="0" applyFont="1" applyFill="1" applyBorder="1" applyAlignment="1">
      <alignment vertical="center" wrapText="1"/>
    </xf>
    <xf numFmtId="0" fontId="14" fillId="4" borderId="15" xfId="0" applyFont="1" applyFill="1" applyBorder="1" applyAlignment="1" applyProtection="1">
      <alignment horizontal="centerContinuous" vertical="center" wrapText="1"/>
      <protection locked="0"/>
    </xf>
    <xf numFmtId="0" fontId="14" fillId="4" borderId="4" xfId="0" applyFont="1" applyFill="1" applyBorder="1" applyAlignment="1">
      <alignment horizontal="centerContinuous" vertical="top" wrapText="1"/>
    </xf>
    <xf numFmtId="1" fontId="22" fillId="0" borderId="4" xfId="43"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27" fillId="0" borderId="0" xfId="0" applyFont="1" applyAlignment="1">
      <alignment vertical="center"/>
    </xf>
    <xf numFmtId="0" fontId="20" fillId="0" borderId="4" xfId="0" applyFont="1" applyBorder="1" applyAlignment="1">
      <alignment vertical="center" wrapText="1"/>
    </xf>
    <xf numFmtId="0" fontId="15" fillId="0" borderId="48" xfId="0" applyFont="1" applyBorder="1" applyAlignment="1" applyProtection="1">
      <alignment vertical="center" wrapText="1"/>
      <protection locked="0"/>
    </xf>
    <xf numFmtId="165" fontId="15" fillId="0" borderId="5" xfId="19" applyNumberFormat="1" applyFont="1" applyFill="1" applyBorder="1" applyAlignment="1" applyProtection="1">
      <alignment horizontal="center" vertical="center" wrapText="1"/>
      <protection locked="0"/>
    </xf>
    <xf numFmtId="0" fontId="15" fillId="0" borderId="21" xfId="0" applyFont="1" applyBorder="1" applyAlignment="1">
      <alignment horizontal="center" vertical="center" wrapText="1"/>
    </xf>
    <xf numFmtId="0" fontId="23" fillId="0" borderId="20" xfId="0" applyFont="1" applyBorder="1" applyAlignment="1" applyProtection="1">
      <alignment horizontal="left" vertical="top"/>
      <protection locked="0"/>
    </xf>
    <xf numFmtId="0" fontId="22" fillId="0" borderId="50" xfId="0" applyFont="1" applyBorder="1" applyAlignment="1" applyProtection="1">
      <alignment horizontal="left" vertical="top" wrapText="1"/>
      <protection locked="0"/>
    </xf>
    <xf numFmtId="0" fontId="22" fillId="0" borderId="51" xfId="0" applyFont="1" applyBorder="1" applyAlignment="1" applyProtection="1">
      <alignment horizontal="left" vertical="top" wrapText="1"/>
      <protection locked="0"/>
    </xf>
    <xf numFmtId="0" fontId="0" fillId="0" borderId="0" xfId="0" applyAlignment="1">
      <alignment horizontal="center"/>
    </xf>
    <xf numFmtId="0" fontId="0" fillId="0" borderId="4" xfId="0" applyBorder="1" applyAlignment="1">
      <alignment horizontal="center" vertical="center" wrapText="1"/>
    </xf>
    <xf numFmtId="0" fontId="4" fillId="0" borderId="0" xfId="0" applyFont="1" applyAlignment="1">
      <alignment horizont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vertical="center" wrapText="1"/>
    </xf>
    <xf numFmtId="0" fontId="15" fillId="4" borderId="7" xfId="0" applyFont="1" applyFill="1" applyBorder="1" applyAlignment="1" applyProtection="1">
      <alignment horizontal="center" vertical="center" wrapText="1"/>
      <protection locked="0"/>
    </xf>
    <xf numFmtId="176" fontId="22" fillId="0" borderId="4" xfId="43" applyNumberFormat="1" applyFont="1" applyFill="1" applyBorder="1" applyAlignment="1" applyProtection="1">
      <alignment horizontal="center" vertical="center" wrapText="1"/>
      <protection locked="0"/>
    </xf>
    <xf numFmtId="9" fontId="22" fillId="0" borderId="53" xfId="43" applyFont="1" applyFill="1" applyBorder="1" applyAlignment="1" applyProtection="1">
      <alignment horizontal="center" vertical="center" wrapText="1"/>
      <protection locked="0"/>
    </xf>
    <xf numFmtId="5" fontId="22" fillId="0" borderId="53" xfId="19" applyNumberFormat="1" applyFont="1" applyFill="1" applyBorder="1" applyAlignment="1" applyProtection="1">
      <alignment horizontal="center" vertical="center" wrapText="1"/>
      <protection locked="0"/>
    </xf>
    <xf numFmtId="41" fontId="22" fillId="0" borderId="53" xfId="40" applyFont="1" applyFill="1" applyBorder="1" applyAlignment="1" applyProtection="1">
      <alignment horizontal="center" vertical="center" wrapText="1"/>
      <protection locked="0"/>
    </xf>
    <xf numFmtId="0" fontId="13" fillId="0" borderId="53" xfId="0" applyFont="1" applyBorder="1" applyAlignment="1">
      <alignment vertical="center"/>
    </xf>
    <xf numFmtId="0" fontId="14" fillId="0" borderId="53" xfId="0" applyFont="1" applyBorder="1" applyAlignment="1">
      <alignment vertical="center"/>
    </xf>
    <xf numFmtId="3" fontId="15" fillId="0" borderId="53" xfId="0" applyNumberFormat="1" applyFont="1" applyBorder="1" applyAlignment="1" applyProtection="1">
      <alignment horizontal="center" vertical="center"/>
      <protection locked="0"/>
    </xf>
    <xf numFmtId="3" fontId="22" fillId="0" borderId="53" xfId="19" applyNumberFormat="1" applyFont="1" applyFill="1" applyBorder="1" applyAlignment="1" applyProtection="1">
      <alignment vertical="center" wrapText="1"/>
      <protection locked="0"/>
    </xf>
    <xf numFmtId="0" fontId="14" fillId="0" borderId="55" xfId="0" applyFont="1" applyBorder="1" applyAlignment="1">
      <alignment vertical="center"/>
    </xf>
    <xf numFmtId="4" fontId="15" fillId="0" borderId="52" xfId="0" applyNumberFormat="1" applyFont="1" applyBorder="1" applyAlignment="1" applyProtection="1">
      <alignment horizontal="centerContinuous" vertical="center"/>
      <protection locked="0"/>
    </xf>
    <xf numFmtId="3" fontId="15" fillId="0" borderId="34" xfId="0" applyNumberFormat="1" applyFont="1" applyBorder="1" applyAlignment="1" applyProtection="1">
      <alignment horizontal="centerContinuous" vertical="center"/>
      <protection locked="0"/>
    </xf>
    <xf numFmtId="4" fontId="15" fillId="0" borderId="34" xfId="0" applyNumberFormat="1" applyFont="1" applyBorder="1" applyAlignment="1" applyProtection="1">
      <alignment horizontal="centerContinuous" vertical="center"/>
      <protection locked="0"/>
    </xf>
    <xf numFmtId="3" fontId="15" fillId="0" borderId="44" xfId="0" applyNumberFormat="1" applyFont="1" applyBorder="1" applyAlignment="1" applyProtection="1">
      <alignment horizontal="centerContinuous" vertical="center"/>
      <protection locked="0"/>
    </xf>
    <xf numFmtId="0" fontId="26" fillId="3" borderId="43" xfId="0" applyFont="1" applyFill="1" applyBorder="1" applyAlignment="1">
      <alignment horizontal="center" vertical="center"/>
    </xf>
    <xf numFmtId="0" fontId="16" fillId="3" borderId="0" xfId="0" applyFont="1" applyFill="1" applyAlignment="1">
      <alignment horizontal="center" vertical="center"/>
    </xf>
    <xf numFmtId="176" fontId="22" fillId="5" borderId="56" xfId="43" applyNumberFormat="1" applyFont="1" applyFill="1" applyBorder="1" applyAlignment="1" applyProtection="1">
      <alignment horizontal="center" vertical="center" wrapText="1"/>
      <protection locked="0"/>
    </xf>
    <xf numFmtId="0" fontId="22" fillId="0" borderId="56" xfId="0" applyFont="1" applyBorder="1" applyAlignment="1" applyProtection="1">
      <alignment horizontal="center" vertical="center" wrapText="1"/>
      <protection locked="0"/>
    </xf>
    <xf numFmtId="15" fontId="22" fillId="0" borderId="56" xfId="0" applyNumberFormat="1" applyFont="1" applyBorder="1" applyAlignment="1" applyProtection="1">
      <alignment vertical="center" wrapText="1"/>
      <protection locked="0"/>
    </xf>
    <xf numFmtId="3" fontId="22" fillId="0" borderId="56" xfId="19" applyNumberFormat="1" applyFont="1" applyFill="1" applyBorder="1" applyAlignment="1" applyProtection="1">
      <alignment horizontal="center" vertical="center" wrapText="1"/>
      <protection locked="0"/>
    </xf>
    <xf numFmtId="9" fontId="22" fillId="0" borderId="56" xfId="43" applyFont="1" applyFill="1" applyBorder="1" applyAlignment="1" applyProtection="1">
      <alignment horizontal="center" vertical="center" wrapText="1"/>
      <protection locked="0"/>
    </xf>
    <xf numFmtId="5" fontId="22" fillId="0" borderId="56" xfId="19" applyNumberFormat="1" applyFont="1" applyFill="1" applyBorder="1" applyAlignment="1" applyProtection="1">
      <alignment vertical="center" wrapText="1"/>
      <protection locked="0"/>
    </xf>
    <xf numFmtId="5" fontId="22" fillId="0" borderId="56" xfId="19" applyNumberFormat="1" applyFont="1" applyFill="1" applyBorder="1" applyAlignment="1" applyProtection="1">
      <alignment horizontal="center" vertical="center" wrapText="1"/>
      <protection locked="0"/>
    </xf>
    <xf numFmtId="14" fontId="22" fillId="6" borderId="56" xfId="0" applyNumberFormat="1" applyFont="1" applyFill="1" applyBorder="1" applyAlignment="1" applyProtection="1">
      <alignment vertical="center" wrapText="1"/>
      <protection locked="0"/>
    </xf>
    <xf numFmtId="15" fontId="22" fillId="6" borderId="56" xfId="0" applyNumberFormat="1" applyFont="1" applyFill="1" applyBorder="1" applyAlignment="1" applyProtection="1">
      <alignment vertical="center" wrapText="1"/>
      <protection locked="0"/>
    </xf>
    <xf numFmtId="0" fontId="15" fillId="4" borderId="4" xfId="0" applyFont="1" applyFill="1" applyBorder="1" applyAlignment="1">
      <alignment horizontal="center" vertical="center"/>
    </xf>
    <xf numFmtId="0" fontId="14" fillId="0" borderId="43" xfId="0" applyFont="1" applyBorder="1" applyAlignment="1">
      <alignment vertical="center"/>
    </xf>
    <xf numFmtId="0" fontId="17" fillId="0" borderId="0" xfId="0" applyFont="1" applyAlignment="1">
      <alignment vertical="center"/>
    </xf>
    <xf numFmtId="0" fontId="17" fillId="0" borderId="27" xfId="0" applyFont="1" applyBorder="1" applyAlignment="1">
      <alignment vertical="center"/>
    </xf>
    <xf numFmtId="0" fontId="17" fillId="0" borderId="13" xfId="0" applyFont="1" applyBorder="1" applyAlignment="1" applyProtection="1">
      <alignment vertical="center" wrapText="1"/>
      <protection locked="0"/>
    </xf>
    <xf numFmtId="0" fontId="17" fillId="2" borderId="13" xfId="0" applyFont="1" applyFill="1" applyBorder="1" applyAlignment="1">
      <alignment vertical="center"/>
    </xf>
    <xf numFmtId="5" fontId="22" fillId="0" borderId="58" xfId="19" applyNumberFormat="1" applyFont="1" applyFill="1" applyBorder="1" applyAlignment="1" applyProtection="1">
      <alignment vertical="center" wrapText="1"/>
      <protection locked="0"/>
    </xf>
    <xf numFmtId="165" fontId="15" fillId="0" borderId="57" xfId="19" applyNumberFormat="1" applyFont="1" applyFill="1" applyBorder="1" applyAlignment="1" applyProtection="1">
      <alignment vertical="center" wrapText="1"/>
      <protection locked="0"/>
    </xf>
    <xf numFmtId="165" fontId="15" fillId="0" borderId="59" xfId="19" applyNumberFormat="1" applyFont="1" applyFill="1" applyBorder="1" applyAlignment="1" applyProtection="1">
      <alignment vertical="center" wrapText="1"/>
      <protection locked="0"/>
    </xf>
    <xf numFmtId="5" fontId="22" fillId="0" borderId="61" xfId="19" applyNumberFormat="1" applyFont="1" applyFill="1" applyBorder="1" applyAlignment="1" applyProtection="1">
      <alignment vertical="center" wrapText="1"/>
      <protection locked="0"/>
    </xf>
    <xf numFmtId="0" fontId="16" fillId="3" borderId="35" xfId="0" applyFont="1" applyFill="1" applyBorder="1" applyAlignment="1">
      <alignment horizontal="centerContinuous" vertical="center"/>
    </xf>
    <xf numFmtId="0" fontId="16" fillId="3" borderId="36" xfId="0" applyFont="1" applyFill="1" applyBorder="1" applyAlignment="1">
      <alignment horizontal="centerContinuous" vertical="center"/>
    </xf>
    <xf numFmtId="0" fontId="13" fillId="0" borderId="59" xfId="0" applyFont="1" applyBorder="1" applyAlignment="1">
      <alignment vertical="center"/>
    </xf>
    <xf numFmtId="0" fontId="22" fillId="0" borderId="56" xfId="0" applyFont="1" applyBorder="1" applyAlignment="1" applyProtection="1">
      <alignment vertical="center" wrapText="1"/>
      <protection locked="0"/>
    </xf>
    <xf numFmtId="9" fontId="22" fillId="0" borderId="56" xfId="44" applyFont="1" applyFill="1" applyBorder="1" applyAlignment="1" applyProtection="1">
      <alignment horizontal="center" vertical="center" wrapText="1"/>
      <protection locked="0"/>
    </xf>
    <xf numFmtId="1" fontId="22" fillId="0" borderId="56" xfId="19" applyNumberFormat="1" applyFont="1" applyFill="1" applyBorder="1" applyAlignment="1" applyProtection="1">
      <alignment horizontal="center" vertical="center" wrapText="1"/>
      <protection locked="0"/>
    </xf>
    <xf numFmtId="0" fontId="17" fillId="0" borderId="31" xfId="0" applyFont="1" applyBorder="1" applyAlignment="1">
      <alignment vertical="center"/>
    </xf>
    <xf numFmtId="0" fontId="22" fillId="0" borderId="57" xfId="0" applyFont="1" applyBorder="1" applyAlignment="1" applyProtection="1">
      <alignment horizontal="center" vertical="center" wrapText="1"/>
      <protection locked="0"/>
    </xf>
    <xf numFmtId="49" fontId="22" fillId="0" borderId="56" xfId="19" applyNumberFormat="1" applyFont="1" applyFill="1" applyBorder="1" applyAlignment="1" applyProtection="1">
      <alignment vertical="center" wrapText="1"/>
      <protection locked="0"/>
    </xf>
    <xf numFmtId="15" fontId="22" fillId="0" borderId="4" xfId="0" applyNumberFormat="1" applyFont="1" applyBorder="1" applyAlignment="1" applyProtection="1">
      <alignment vertical="center" wrapText="1"/>
      <protection locked="0"/>
    </xf>
    <xf numFmtId="3" fontId="15" fillId="4" borderId="4" xfId="0" applyNumberFormat="1" applyFont="1" applyFill="1" applyBorder="1" applyAlignment="1" applyProtection="1">
      <alignment horizontal="center" vertical="center"/>
      <protection locked="0"/>
    </xf>
    <xf numFmtId="3" fontId="15" fillId="4" borderId="4" xfId="0" applyNumberFormat="1" applyFont="1" applyFill="1" applyBorder="1" applyAlignment="1" applyProtection="1">
      <alignment horizontal="center" vertical="center" wrapText="1"/>
      <protection locked="0"/>
    </xf>
    <xf numFmtId="5" fontId="15" fillId="0" borderId="53" xfId="0" applyNumberFormat="1" applyFont="1" applyBorder="1" applyAlignment="1" applyProtection="1">
      <alignment horizontal="center" vertical="center"/>
      <protection locked="0"/>
    </xf>
    <xf numFmtId="176" fontId="22" fillId="0" borderId="13" xfId="43" applyNumberFormat="1" applyFont="1" applyFill="1" applyBorder="1" applyAlignment="1" applyProtection="1">
      <alignment horizontal="center" vertical="center" wrapText="1"/>
      <protection locked="0"/>
    </xf>
    <xf numFmtId="176" fontId="22" fillId="3" borderId="13" xfId="43" applyNumberFormat="1" applyFont="1" applyFill="1" applyBorder="1" applyAlignment="1" applyProtection="1">
      <alignment horizontal="center" vertical="center" wrapText="1"/>
      <protection locked="0"/>
    </xf>
    <xf numFmtId="0" fontId="15" fillId="4" borderId="46" xfId="0" applyFont="1" applyFill="1" applyBorder="1" applyAlignment="1" applyProtection="1">
      <alignment horizontal="center" vertical="center"/>
      <protection locked="0"/>
    </xf>
    <xf numFmtId="0" fontId="15" fillId="4" borderId="54" xfId="0" applyFont="1" applyFill="1" applyBorder="1" applyAlignment="1" applyProtection="1">
      <alignment horizontal="center" vertical="center"/>
      <protection locked="0"/>
    </xf>
    <xf numFmtId="176" fontId="22" fillId="0" borderId="53" xfId="43" applyNumberFormat="1" applyFont="1" applyFill="1" applyBorder="1" applyAlignment="1" applyProtection="1">
      <alignment horizontal="center" vertical="center" wrapText="1"/>
      <protection locked="0"/>
    </xf>
    <xf numFmtId="0" fontId="14" fillId="4" borderId="45"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60" xfId="0" applyFont="1" applyFill="1" applyBorder="1" applyAlignment="1">
      <alignment horizontal="center" vertical="center"/>
    </xf>
    <xf numFmtId="0" fontId="15" fillId="4" borderId="7"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protection locked="0"/>
    </xf>
    <xf numFmtId="0" fontId="15" fillId="4" borderId="4"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0" borderId="11"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4" borderId="4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6" xfId="0" applyFont="1" applyFill="1" applyBorder="1" applyAlignment="1">
      <alignment horizontal="center" vertical="center"/>
    </xf>
    <xf numFmtId="9" fontId="15" fillId="4" borderId="15"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5" fillId="4" borderId="15" xfId="0" applyFont="1" applyFill="1" applyBorder="1" applyAlignment="1">
      <alignment horizontal="center" vertical="center"/>
    </xf>
  </cellXfs>
  <cellStyles count="45">
    <cellStyle name="Cabecera 1" xfId="1" xr:uid="{00000000-0005-0000-0000-000000000000}"/>
    <cellStyle name="Cabecera 2" xfId="2" xr:uid="{00000000-0005-0000-0000-000001000000}"/>
    <cellStyle name="Comma" xfId="19" xr:uid="{00000000-0005-0000-0000-000002000000}"/>
    <cellStyle name="Comma [0]_PIB" xfId="3" xr:uid="{00000000-0005-0000-0000-000003000000}"/>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Millares [0]" xfId="40" builtinId="6"/>
    <cellStyle name="Monetario" xfId="20" xr:uid="{00000000-0005-0000-0000-000015000000}"/>
    <cellStyle name="Monetario0" xfId="21" xr:uid="{00000000-0005-0000-0000-000016000000}"/>
    <cellStyle name="Normal" xfId="0" builtinId="0"/>
    <cellStyle name="Normal 2" xfId="37" xr:uid="{00000000-0005-0000-0000-000018000000}"/>
    <cellStyle name="Normal 2 2" xfId="42" xr:uid="{00000000-0005-0000-0000-000019000000}"/>
    <cellStyle name="Normal 3" xfId="39" xr:uid="{00000000-0005-0000-0000-00001A000000}"/>
    <cellStyle name="Normal 7" xfId="38" xr:uid="{00000000-0005-0000-0000-00001B000000}"/>
    <cellStyle name="Percent" xfId="43" xr:uid="{00000000-0005-0000-0000-00001C000000}"/>
    <cellStyle name="Porcentaje" xfId="44" builtinId="5"/>
    <cellStyle name="Porcentaje 2" xfId="41" xr:uid="{00000000-0005-0000-0000-00001E000000}"/>
    <cellStyle name="Punto" xfId="22" xr:uid="{00000000-0005-0000-0000-00001F000000}"/>
    <cellStyle name="Punto0" xfId="23" xr:uid="{00000000-0005-0000-0000-000020000000}"/>
    <cellStyle name="Resumen" xfId="24" xr:uid="{00000000-0005-0000-0000-000021000000}"/>
    <cellStyle name="Text" xfId="25" xr:uid="{00000000-0005-0000-0000-000022000000}"/>
    <cellStyle name="Total" xfId="26" builtinId="25" customBuiltin="1"/>
    <cellStyle name="ДАТА" xfId="27" xr:uid="{00000000-0005-0000-0000-000024000000}"/>
    <cellStyle name="ДЕНЕЖНЫЙ_BOPENGC" xfId="28" xr:uid="{00000000-0005-0000-0000-000025000000}"/>
    <cellStyle name="ЗАГОЛОВОК1" xfId="29" xr:uid="{00000000-0005-0000-0000-000026000000}"/>
    <cellStyle name="ЗАГОЛОВОК2" xfId="30" xr:uid="{00000000-0005-0000-0000-000027000000}"/>
    <cellStyle name="ИТОГОВЫЙ" xfId="31" xr:uid="{00000000-0005-0000-0000-000028000000}"/>
    <cellStyle name="Обычный_BOPENGC" xfId="32" xr:uid="{00000000-0005-0000-0000-000029000000}"/>
    <cellStyle name="ПРОЦЕНТНЫЙ_BOPENGC" xfId="33" xr:uid="{00000000-0005-0000-0000-00002A000000}"/>
    <cellStyle name="ТЕКСТ" xfId="34" xr:uid="{00000000-0005-0000-0000-00002B000000}"/>
    <cellStyle name="ФИКСИРОВАННЫЙ" xfId="35" xr:uid="{00000000-0005-0000-0000-00002C000000}"/>
    <cellStyle name="ФИНАНСОВЫЙ_BOPENGC" xfId="36"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customXml" Target="../customXml/item4.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137890</xdr:rowOff>
    </xdr:from>
    <xdr:to>
      <xdr:col>1</xdr:col>
      <xdr:colOff>2038984</xdr:colOff>
      <xdr:row>1</xdr:row>
      <xdr:rowOff>552021</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bwMode="auto">
        <a:xfrm>
          <a:off x="108889" y="248726"/>
          <a:ext cx="2001676"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8">
          <cell r="Y8"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2">
          <cell r="Z12" t="str">
            <v>(1)</v>
          </cell>
          <cell r="AA12" t="str">
            <v>(2)</v>
          </cell>
          <cell r="AB12" t="str">
            <v>(3)</v>
          </cell>
          <cell r="AC12" t="str">
            <v>(4)=(2/1)</v>
          </cell>
          <cell r="AD12"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8">
          <cell r="Y18" t="str">
            <v>Operación Comercial</v>
          </cell>
          <cell r="Z18">
            <v>0.1</v>
          </cell>
          <cell r="AA18">
            <v>2.9483000000000001</v>
          </cell>
          <cell r="AB18">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5">
          <cell r="Y25" t="str">
            <v>Interna   2/</v>
          </cell>
          <cell r="Z25">
            <v>8713.4544279999991</v>
          </cell>
          <cell r="AA25">
            <v>9697.9</v>
          </cell>
          <cell r="AB25">
            <v>10739</v>
          </cell>
          <cell r="AC25">
            <v>11.297994155298063</v>
          </cell>
          <cell r="AD25">
            <v>10.735313830829352</v>
          </cell>
        </row>
        <row r="26">
          <cell r="Y26" t="str">
            <v>INVERSION</v>
          </cell>
          <cell r="Z26">
            <v>5073.7929515019996</v>
          </cell>
          <cell r="AA26">
            <v>5147.2</v>
          </cell>
          <cell r="AB26">
            <v>3166.3</v>
          </cell>
          <cell r="AC26">
            <v>1.4467884125281438</v>
          </cell>
          <cell r="AD26">
            <v>-38.485001554243084</v>
          </cell>
        </row>
        <row r="27">
          <cell r="Y27" t="str">
            <v>INVERSION</v>
          </cell>
          <cell r="Z27">
            <v>5073.7929515019996</v>
          </cell>
          <cell r="AA27">
            <v>5147.2</v>
          </cell>
          <cell r="AB27">
            <v>3166.3</v>
          </cell>
          <cell r="AC27">
            <v>1.4467884125281438</v>
          </cell>
          <cell r="AD27">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0">
          <cell r="Y30" t="str">
            <v>TOTAL SIN DEUDA</v>
          </cell>
          <cell r="Z30">
            <v>22581.409993345005</v>
          </cell>
          <cell r="AA30">
            <v>27691.102873841002</v>
          </cell>
          <cell r="AB30">
            <v>25915.087354500003</v>
          </cell>
          <cell r="AC30">
            <v>22.627873467608438</v>
          </cell>
          <cell r="AD30">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3">
          <cell r="Y33" t="str">
            <v>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39">
          <cell r="Y39"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4">
          <cell r="Z44" t="str">
            <v>(1)</v>
          </cell>
          <cell r="AA44" t="str">
            <v>(2)</v>
          </cell>
          <cell r="AB44" t="str">
            <v>(3)</v>
          </cell>
          <cell r="AC44" t="str">
            <v>(4)=(2/1)</v>
          </cell>
          <cell r="AD44"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0">
          <cell r="Y50" t="str">
            <v>Operación Comercial</v>
          </cell>
          <cell r="Z50">
            <v>297.30740401700001</v>
          </cell>
          <cell r="AA50">
            <v>206.054391686</v>
          </cell>
          <cell r="AB50">
            <v>281.24733361599999</v>
          </cell>
          <cell r="AC50">
            <v>-30.693151632975201</v>
          </cell>
          <cell r="AD50">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4">
          <cell r="Y54" t="str">
            <v>Interna</v>
          </cell>
          <cell r="Z54">
            <v>21.520985289999999</v>
          </cell>
          <cell r="AA54">
            <v>15.292944167</v>
          </cell>
          <cell r="AB54">
            <v>10.053000000000001</v>
          </cell>
          <cell r="AC54">
            <v>-28.939386552594026</v>
          </cell>
          <cell r="AD54">
            <v>-34.263802376961884</v>
          </cell>
        </row>
        <row r="55">
          <cell r="Y55" t="str">
            <v>INVERSION</v>
          </cell>
          <cell r="Z55">
            <v>2235.8472710000001</v>
          </cell>
          <cell r="AA55">
            <v>2660.3020459999998</v>
          </cell>
          <cell r="AB55">
            <v>2333.1673000000001</v>
          </cell>
          <cell r="AC55">
            <v>18.984068388989694</v>
          </cell>
          <cell r="AD55">
            <v>-12.296902394668896</v>
          </cell>
        </row>
        <row r="56">
          <cell r="Y56" t="str">
            <v>INVERSION</v>
          </cell>
          <cell r="Z56">
            <v>2235.8472710000001</v>
          </cell>
          <cell r="AA56">
            <v>2660.3020459999998</v>
          </cell>
          <cell r="AB56">
            <v>2333.1673000000001</v>
          </cell>
          <cell r="AC56">
            <v>18.984068388989694</v>
          </cell>
          <cell r="AD56">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2">
          <cell r="Y62" t="str">
            <v>TOTAL SIN DEUDA</v>
          </cell>
          <cell r="Z62">
            <v>3895.2206948209996</v>
          </cell>
          <cell r="AA62">
            <v>4262.915433404999</v>
          </cell>
          <cell r="AB62">
            <v>3743.8683276040001</v>
          </cell>
          <cell r="AC62">
            <v>9.439638146122963</v>
          </cell>
          <cell r="AD62">
            <v>-12.175871511164615</v>
          </cell>
        </row>
        <row r="63">
          <cell r="Y63" t="str">
            <v>CUADRO No. 1</v>
          </cell>
        </row>
        <row r="64">
          <cell r="Y64" t="str">
            <v>APROPIACIONES 1998 - 2000</v>
          </cell>
        </row>
        <row r="65">
          <cell r="Y65" t="str">
            <v>TOTAL</v>
          </cell>
        </row>
        <row r="66">
          <cell r="Y66" t="str">
            <v>Miles de millones de pesos</v>
          </cell>
        </row>
        <row r="68">
          <cell r="Y68"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2">
          <cell r="Z72" t="str">
            <v>(1)</v>
          </cell>
          <cell r="AA72" t="str">
            <v>(2)</v>
          </cell>
          <cell r="AB72" t="str">
            <v>(3)</v>
          </cell>
          <cell r="AC72" t="str">
            <v>(4)=(2/1)</v>
          </cell>
          <cell r="AD72" t="str">
            <v>(5)=(3/2)</v>
          </cell>
        </row>
        <row r="73">
          <cell r="Y73" t="str">
            <v>FUNCIONAMIENTO</v>
          </cell>
          <cell r="Z73">
            <v>19166.990465664006</v>
          </cell>
          <cell r="AA73">
            <v>24146.516261246001</v>
          </cell>
          <cell r="AB73">
            <v>24159.488382104002</v>
          </cell>
          <cell r="AC73">
            <v>25.979695688284398</v>
          </cell>
          <cell r="AD73">
            <v>5.3722535862532617E-2</v>
          </cell>
        </row>
        <row r="74">
          <cell r="Y74" t="str">
            <v>FUNCIONAMIENTO</v>
          </cell>
          <cell r="Z74">
            <v>19166.990465664006</v>
          </cell>
          <cell r="AA74">
            <v>24146.516261246001</v>
          </cell>
          <cell r="AB74">
            <v>24159.488382104002</v>
          </cell>
          <cell r="AC74">
            <v>25.979695688284398</v>
          </cell>
          <cell r="AD74">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79">
          <cell r="Y79" t="str">
            <v>Operación Comercial</v>
          </cell>
          <cell r="Z79">
            <v>297.40740401700003</v>
          </cell>
          <cell r="AA79">
            <v>209.00269168599999</v>
          </cell>
          <cell r="AB79">
            <v>284.53468811599998</v>
          </cell>
          <cell r="AC79">
            <v>-29.72512154604825</v>
          </cell>
          <cell r="AD79">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6">
          <cell r="Y86" t="str">
            <v>Interna   2/</v>
          </cell>
          <cell r="Z86">
            <v>8734.9754132899998</v>
          </cell>
          <cell r="AA86">
            <v>9713.192944167</v>
          </cell>
          <cell r="AB86">
            <v>10749.053</v>
          </cell>
          <cell r="AC86">
            <v>11.198858435121316</v>
          </cell>
          <cell r="AD86">
            <v>10.664464937403073</v>
          </cell>
        </row>
        <row r="87">
          <cell r="Y87" t="str">
            <v xml:space="preserve">INVERSION </v>
          </cell>
          <cell r="Z87">
            <v>7309.6402225019992</v>
          </cell>
          <cell r="AA87">
            <v>7807.5020459999996</v>
          </cell>
          <cell r="AB87">
            <v>5499.4673000000003</v>
          </cell>
          <cell r="AC87">
            <v>6.8110304795218513</v>
          </cell>
          <cell r="AD87">
            <v>-29.561756531110607</v>
          </cell>
        </row>
        <row r="88">
          <cell r="Y88" t="str">
            <v>INVERSION</v>
          </cell>
          <cell r="Z88">
            <v>7309.6402225019992</v>
          </cell>
          <cell r="AA88">
            <v>7807.5020459999996</v>
          </cell>
          <cell r="AB88">
            <v>5499.4673000000003</v>
          </cell>
          <cell r="AC88">
            <v>6.8110304795218513</v>
          </cell>
          <cell r="AD88">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1">
          <cell r="Y91" t="str">
            <v>TOTAL SIN DEUDA</v>
          </cell>
          <cell r="Z91">
            <v>26476.630688166002</v>
          </cell>
          <cell r="AA91">
            <v>31954.018307246002</v>
          </cell>
          <cell r="AB91">
            <v>29658.955682104002</v>
          </cell>
          <cell r="AC91">
            <v>20.687630853000382</v>
          </cell>
          <cell r="AD91">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97"/>
  <sheetViews>
    <sheetView showGridLines="0" tabSelected="1" zoomScaleNormal="100" zoomScaleSheetLayoutView="20" zoomScalePageLayoutView="35" workbookViewId="0">
      <pane xSplit="4" ySplit="9" topLeftCell="E10" activePane="bottomRight" state="frozen"/>
      <selection pane="topRight" activeCell="E1" sqref="E1"/>
      <selection pane="bottomLeft" activeCell="A10" sqref="A10"/>
      <selection pane="bottomRight" activeCell="B3" sqref="B3"/>
    </sheetView>
  </sheetViews>
  <sheetFormatPr baseColWidth="10" defaultColWidth="10.85546875" defaultRowHeight="33.75" customHeight="1"/>
  <cols>
    <col min="1" max="1" width="1.42578125" style="14" customWidth="1"/>
    <col min="2" max="2" width="40.7109375" style="17" customWidth="1"/>
    <col min="3" max="3" width="14.7109375" style="18" customWidth="1"/>
    <col min="4" max="4" width="37" style="17" customWidth="1"/>
    <col min="5" max="5" width="14.42578125" style="17" customWidth="1"/>
    <col min="6" max="6" width="17.42578125" style="17" customWidth="1"/>
    <col min="7" max="7" width="11.140625" style="17" customWidth="1"/>
    <col min="8" max="8" width="18.85546875" style="17" customWidth="1"/>
    <col min="9" max="10" width="14.42578125" style="17" customWidth="1"/>
    <col min="11" max="11" width="12.7109375" style="17" customWidth="1"/>
    <col min="12" max="12" width="13.140625" style="17" customWidth="1"/>
    <col min="13" max="13" width="12.85546875" style="17" customWidth="1"/>
    <col min="14" max="14" width="24.42578125" style="17" customWidth="1"/>
    <col min="15" max="15" width="62.85546875" style="17" customWidth="1"/>
    <col min="16" max="16" width="16.28515625" style="17" customWidth="1"/>
    <col min="17" max="22" width="12.42578125" style="17" customWidth="1"/>
    <col min="23" max="24" width="11.28515625" style="19" customWidth="1"/>
    <col min="25" max="26" width="15.28515625" style="19" customWidth="1"/>
    <col min="27" max="30" width="15.28515625" style="17" customWidth="1"/>
    <col min="31" max="50" width="12.28515625" style="17" customWidth="1"/>
    <col min="51" max="51" width="14.140625" style="17" customWidth="1"/>
    <col min="52" max="52" width="16.28515625" style="17" bestFit="1" customWidth="1"/>
    <col min="53" max="53" width="19" style="17" customWidth="1"/>
    <col min="54" max="54" width="14.140625" style="17" customWidth="1"/>
    <col min="55" max="55" width="15.28515625" style="17" customWidth="1"/>
    <col min="56" max="56" width="14.140625" style="17" customWidth="1"/>
    <col min="57" max="57" width="9.85546875" style="17" customWidth="1"/>
    <col min="58" max="59" width="15.28515625" style="17" customWidth="1"/>
    <col min="60" max="60" width="19" style="17" customWidth="1"/>
    <col min="61" max="61" width="14.140625" style="17" customWidth="1"/>
    <col min="62" max="62" width="15.28515625" style="17" customWidth="1"/>
    <col min="63" max="63" width="14.140625" style="17" customWidth="1"/>
    <col min="64" max="64" width="9.85546875" style="17" customWidth="1"/>
    <col min="65" max="66" width="15.28515625" style="17" customWidth="1"/>
    <col min="67" max="16384" width="10.85546875" style="17"/>
  </cols>
  <sheetData>
    <row r="1" spans="1:66" s="14" customFormat="1" ht="9" customHeight="1" thickBot="1">
      <c r="C1" s="15"/>
      <c r="W1" s="16"/>
      <c r="X1" s="16"/>
      <c r="Y1" s="16"/>
      <c r="Z1" s="16"/>
    </row>
    <row r="2" spans="1:66" ht="53.25" customHeight="1" thickBot="1">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row>
    <row r="3" spans="1:66" ht="21" customHeight="1">
      <c r="B3" s="121" t="s">
        <v>0</v>
      </c>
      <c r="C3" s="123" t="s">
        <v>214</v>
      </c>
      <c r="D3" s="122"/>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row>
    <row r="4" spans="1:66" ht="21" customHeight="1">
      <c r="B4" s="49" t="s">
        <v>1</v>
      </c>
      <c r="C4" s="50">
        <v>4106</v>
      </c>
      <c r="D4" s="50"/>
      <c r="E4" s="57"/>
      <c r="F4" s="58"/>
      <c r="G4" s="65" t="s">
        <v>2</v>
      </c>
      <c r="H4" s="50"/>
      <c r="I4" s="56">
        <v>44774</v>
      </c>
      <c r="J4" s="59"/>
      <c r="K4" s="65" t="s">
        <v>3</v>
      </c>
      <c r="L4" s="50"/>
      <c r="M4" s="50"/>
      <c r="N4" s="56"/>
      <c r="O4" s="56"/>
      <c r="P4" s="56"/>
      <c r="Q4" s="56"/>
      <c r="R4" s="55"/>
      <c r="S4" s="60" t="s">
        <v>4</v>
      </c>
      <c r="T4" s="60"/>
      <c r="U4" s="60"/>
      <c r="V4" s="50"/>
      <c r="W4" s="124" t="s">
        <v>5</v>
      </c>
      <c r="X4" s="124"/>
      <c r="Y4" s="124"/>
      <c r="Z4" s="59"/>
      <c r="AA4" s="62" t="s">
        <v>6</v>
      </c>
      <c r="AB4" s="125" t="s">
        <v>204</v>
      </c>
      <c r="AC4" s="61"/>
      <c r="AD4" s="61"/>
      <c r="AE4" s="61"/>
      <c r="AF4" s="61"/>
      <c r="AG4" s="61"/>
      <c r="AH4" s="61"/>
      <c r="AI4" s="61"/>
      <c r="AJ4" s="61"/>
      <c r="AK4" s="61"/>
      <c r="AL4" s="61"/>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1" customHeight="1" thickBot="1">
      <c r="B5" s="63" t="s">
        <v>7</v>
      </c>
      <c r="C5" s="136" t="s">
        <v>208</v>
      </c>
      <c r="D5" s="64"/>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row>
    <row r="6" spans="1:66" ht="33.75" customHeight="1" thickBot="1">
      <c r="B6" s="33"/>
      <c r="C6" s="34"/>
      <c r="D6" s="34"/>
      <c r="E6" s="34"/>
      <c r="F6" s="34"/>
      <c r="G6" s="34"/>
      <c r="H6" s="34"/>
      <c r="I6" s="34"/>
      <c r="J6" s="34"/>
      <c r="K6" s="34"/>
      <c r="L6" s="34"/>
      <c r="M6" s="34"/>
      <c r="N6" s="34"/>
      <c r="O6" s="34"/>
      <c r="P6" s="34"/>
      <c r="Q6" s="35"/>
      <c r="R6" s="35" t="s">
        <v>8</v>
      </c>
      <c r="S6" s="34"/>
      <c r="T6" s="34"/>
      <c r="U6" s="34"/>
      <c r="V6" s="34"/>
      <c r="W6" s="34"/>
      <c r="X6" s="34"/>
      <c r="Y6" s="34"/>
      <c r="Z6" s="34"/>
      <c r="AA6" s="34"/>
      <c r="AB6" s="34"/>
      <c r="AC6" s="34"/>
      <c r="AD6" s="34"/>
      <c r="AE6" s="75"/>
      <c r="AF6" s="34"/>
      <c r="AG6" s="34"/>
      <c r="AH6" s="34"/>
      <c r="AI6" s="34"/>
      <c r="AJ6" s="34"/>
      <c r="AK6" s="34"/>
      <c r="AL6" s="34"/>
      <c r="AM6" s="34"/>
      <c r="AN6" s="34"/>
      <c r="AO6" s="34"/>
      <c r="AP6" s="34"/>
      <c r="AQ6" s="34"/>
      <c r="AR6" s="34"/>
      <c r="AS6" s="34"/>
      <c r="AT6" s="34"/>
      <c r="AU6" s="34"/>
      <c r="AV6" s="34"/>
      <c r="AW6" s="34"/>
      <c r="AX6" s="34"/>
      <c r="AY6" s="34"/>
      <c r="AZ6" s="130" t="s">
        <v>9</v>
      </c>
      <c r="BA6" s="131"/>
      <c r="BB6" s="131"/>
      <c r="BC6" s="131"/>
      <c r="BD6" s="131"/>
      <c r="BE6" s="131"/>
      <c r="BF6" s="131"/>
      <c r="BG6" s="131"/>
      <c r="BH6" s="131"/>
      <c r="BI6" s="131"/>
      <c r="BJ6" s="131"/>
      <c r="BK6" s="131"/>
      <c r="BL6" s="131"/>
      <c r="BM6" s="131"/>
      <c r="BN6" s="131"/>
    </row>
    <row r="7" spans="1:66" ht="39.75" customHeight="1">
      <c r="B7" s="167" t="s">
        <v>10</v>
      </c>
      <c r="C7" s="169" t="s">
        <v>11</v>
      </c>
      <c r="D7" s="173" t="s">
        <v>12</v>
      </c>
      <c r="E7" s="169" t="s">
        <v>13</v>
      </c>
      <c r="F7" s="164" t="s">
        <v>14</v>
      </c>
      <c r="G7" s="53" t="s">
        <v>15</v>
      </c>
      <c r="H7" s="53"/>
      <c r="I7" s="53"/>
      <c r="J7" s="53"/>
      <c r="K7" s="53" t="s">
        <v>16</v>
      </c>
      <c r="L7" s="53"/>
      <c r="M7" s="53" t="s">
        <v>17</v>
      </c>
      <c r="N7" s="53"/>
      <c r="O7" s="53"/>
      <c r="P7" s="53"/>
      <c r="Q7" s="53"/>
      <c r="R7" s="53"/>
      <c r="S7" s="53"/>
      <c r="T7" s="53"/>
      <c r="U7" s="53"/>
      <c r="V7" s="53"/>
      <c r="W7" s="53"/>
      <c r="X7" s="53"/>
      <c r="Y7" s="74" t="s">
        <v>18</v>
      </c>
      <c r="Z7" s="54"/>
      <c r="AA7" s="54"/>
      <c r="AB7" s="54"/>
      <c r="AC7" s="54"/>
      <c r="AD7" s="54"/>
      <c r="AE7" s="77" t="s">
        <v>19</v>
      </c>
      <c r="AF7" s="68"/>
      <c r="AG7" s="68"/>
      <c r="AH7" s="68"/>
      <c r="AI7" s="68"/>
      <c r="AJ7" s="68"/>
      <c r="AK7" s="68"/>
      <c r="AL7" s="68"/>
      <c r="AM7" s="68"/>
      <c r="AN7" s="68"/>
      <c r="AO7" s="68"/>
      <c r="AP7" s="68"/>
      <c r="AQ7" s="68"/>
      <c r="AR7" s="68"/>
      <c r="AS7" s="68"/>
      <c r="AT7" s="68"/>
      <c r="AU7" s="68"/>
      <c r="AV7" s="68"/>
      <c r="AW7" s="68"/>
      <c r="AX7" s="68"/>
      <c r="AY7" s="69"/>
      <c r="AZ7" s="148" t="s">
        <v>12</v>
      </c>
      <c r="BA7" s="76" t="s">
        <v>205</v>
      </c>
      <c r="BB7" s="67"/>
      <c r="BC7" s="67"/>
      <c r="BD7" s="67"/>
      <c r="BE7" s="76"/>
      <c r="BF7" s="76"/>
      <c r="BG7" s="76"/>
      <c r="BH7" s="76" t="s">
        <v>206</v>
      </c>
      <c r="BI7" s="67"/>
      <c r="BJ7" s="67"/>
      <c r="BK7" s="67"/>
      <c r="BL7" s="76"/>
      <c r="BM7" s="76"/>
      <c r="BN7" s="76"/>
    </row>
    <row r="8" spans="1:66" ht="41.25" customHeight="1">
      <c r="B8" s="168"/>
      <c r="C8" s="170"/>
      <c r="D8" s="155"/>
      <c r="E8" s="170"/>
      <c r="F8" s="165"/>
      <c r="G8" s="155" t="s">
        <v>20</v>
      </c>
      <c r="H8" s="154" t="s">
        <v>21</v>
      </c>
      <c r="I8" s="154" t="s">
        <v>22</v>
      </c>
      <c r="J8" s="154" t="s">
        <v>23</v>
      </c>
      <c r="K8" s="154" t="s">
        <v>24</v>
      </c>
      <c r="L8" s="154" t="s">
        <v>25</v>
      </c>
      <c r="M8" s="155" t="s">
        <v>26</v>
      </c>
      <c r="N8" s="155" t="s">
        <v>27</v>
      </c>
      <c r="O8" s="154" t="s">
        <v>28</v>
      </c>
      <c r="P8" s="154" t="s">
        <v>29</v>
      </c>
      <c r="Q8" s="70" t="s">
        <v>30</v>
      </c>
      <c r="R8" s="70"/>
      <c r="S8" s="153" t="s">
        <v>31</v>
      </c>
      <c r="T8" s="153" t="s">
        <v>32</v>
      </c>
      <c r="U8" s="153" t="s">
        <v>33</v>
      </c>
      <c r="V8" s="153" t="s">
        <v>34</v>
      </c>
      <c r="W8" s="153" t="s">
        <v>35</v>
      </c>
      <c r="X8" s="153" t="s">
        <v>36</v>
      </c>
      <c r="Y8" s="141" t="s">
        <v>37</v>
      </c>
      <c r="Z8" s="141" t="s">
        <v>38</v>
      </c>
      <c r="AA8" s="141" t="s">
        <v>39</v>
      </c>
      <c r="AB8" s="141" t="s">
        <v>40</v>
      </c>
      <c r="AC8" s="141" t="s">
        <v>41</v>
      </c>
      <c r="AD8" s="140" t="s">
        <v>42</v>
      </c>
      <c r="AE8" s="71">
        <v>2022</v>
      </c>
      <c r="AF8" s="52"/>
      <c r="AG8" s="52"/>
      <c r="AH8" s="72"/>
      <c r="AI8" s="71">
        <v>2023</v>
      </c>
      <c r="AJ8" s="52"/>
      <c r="AK8" s="52"/>
      <c r="AL8" s="52"/>
      <c r="AM8" s="71">
        <v>2024</v>
      </c>
      <c r="AN8" s="52"/>
      <c r="AO8" s="52"/>
      <c r="AP8" s="52"/>
      <c r="AQ8" s="71">
        <v>2025</v>
      </c>
      <c r="AR8" s="52"/>
      <c r="AS8" s="52"/>
      <c r="AT8" s="52"/>
      <c r="AU8" s="71">
        <v>2026</v>
      </c>
      <c r="AV8" s="52"/>
      <c r="AW8" s="52"/>
      <c r="AX8" s="72"/>
      <c r="AY8" s="145" t="s">
        <v>42</v>
      </c>
      <c r="AZ8" s="149"/>
      <c r="BA8" s="73" t="s">
        <v>43</v>
      </c>
      <c r="BB8" s="73"/>
      <c r="BC8" s="73"/>
      <c r="BD8" s="73" t="s">
        <v>44</v>
      </c>
      <c r="BE8" s="73"/>
      <c r="BF8" s="151" t="s">
        <v>45</v>
      </c>
      <c r="BG8" s="151" t="s">
        <v>46</v>
      </c>
      <c r="BH8" s="73" t="s">
        <v>43</v>
      </c>
      <c r="BI8" s="73"/>
      <c r="BJ8" s="73"/>
      <c r="BK8" s="73" t="s">
        <v>44</v>
      </c>
      <c r="BL8" s="73"/>
      <c r="BM8" s="151" t="s">
        <v>45</v>
      </c>
      <c r="BN8" s="151" t="s">
        <v>46</v>
      </c>
    </row>
    <row r="9" spans="1:66" ht="41.25" customHeight="1">
      <c r="B9" s="168"/>
      <c r="C9" s="170"/>
      <c r="D9" s="155"/>
      <c r="E9" s="170"/>
      <c r="F9" s="166"/>
      <c r="G9" s="155"/>
      <c r="H9" s="154"/>
      <c r="I9" s="154"/>
      <c r="J9" s="154"/>
      <c r="K9" s="154"/>
      <c r="L9" s="154"/>
      <c r="M9" s="155"/>
      <c r="N9" s="155"/>
      <c r="O9" s="154"/>
      <c r="P9" s="154"/>
      <c r="Q9" s="120" t="s">
        <v>47</v>
      </c>
      <c r="R9" s="120" t="s">
        <v>48</v>
      </c>
      <c r="S9" s="153"/>
      <c r="T9" s="153"/>
      <c r="U9" s="153"/>
      <c r="V9" s="153"/>
      <c r="W9" s="153"/>
      <c r="X9" s="153"/>
      <c r="Y9" s="141"/>
      <c r="Z9" s="141"/>
      <c r="AA9" s="141"/>
      <c r="AB9" s="141"/>
      <c r="AC9" s="141"/>
      <c r="AD9" s="140"/>
      <c r="AE9" s="120" t="s">
        <v>49</v>
      </c>
      <c r="AF9" s="120" t="s">
        <v>50</v>
      </c>
      <c r="AG9" s="120" t="s">
        <v>51</v>
      </c>
      <c r="AH9" s="120" t="s">
        <v>52</v>
      </c>
      <c r="AI9" s="120" t="s">
        <v>49</v>
      </c>
      <c r="AJ9" s="120" t="s">
        <v>50</v>
      </c>
      <c r="AK9" s="120" t="s">
        <v>51</v>
      </c>
      <c r="AL9" s="120" t="s">
        <v>52</v>
      </c>
      <c r="AM9" s="120" t="s">
        <v>49</v>
      </c>
      <c r="AN9" s="120" t="s">
        <v>50</v>
      </c>
      <c r="AO9" s="120" t="s">
        <v>51</v>
      </c>
      <c r="AP9" s="120" t="s">
        <v>52</v>
      </c>
      <c r="AQ9" s="120" t="s">
        <v>49</v>
      </c>
      <c r="AR9" s="120" t="s">
        <v>50</v>
      </c>
      <c r="AS9" s="120" t="s">
        <v>51</v>
      </c>
      <c r="AT9" s="120" t="s">
        <v>52</v>
      </c>
      <c r="AU9" s="120" t="s">
        <v>49</v>
      </c>
      <c r="AV9" s="120" t="s">
        <v>50</v>
      </c>
      <c r="AW9" s="120" t="s">
        <v>51</v>
      </c>
      <c r="AX9" s="120" t="s">
        <v>52</v>
      </c>
      <c r="AY9" s="146"/>
      <c r="AZ9" s="150"/>
      <c r="BA9" s="95" t="s">
        <v>53</v>
      </c>
      <c r="BB9" s="95" t="s">
        <v>54</v>
      </c>
      <c r="BC9" s="95" t="s">
        <v>55</v>
      </c>
      <c r="BD9" s="95" t="s">
        <v>56</v>
      </c>
      <c r="BE9" s="95" t="s">
        <v>57</v>
      </c>
      <c r="BF9" s="152"/>
      <c r="BG9" s="152"/>
      <c r="BH9" s="95" t="s">
        <v>53</v>
      </c>
      <c r="BI9" s="95" t="s">
        <v>54</v>
      </c>
      <c r="BJ9" s="95" t="s">
        <v>55</v>
      </c>
      <c r="BK9" s="95" t="s">
        <v>56</v>
      </c>
      <c r="BL9" s="95" t="s">
        <v>57</v>
      </c>
      <c r="BM9" s="152"/>
      <c r="BN9" s="152"/>
    </row>
    <row r="10" spans="1:66" ht="133.5" customHeight="1">
      <c r="B10" s="137" t="s">
        <v>209</v>
      </c>
      <c r="C10" s="111">
        <v>1</v>
      </c>
      <c r="D10" s="138" t="s">
        <v>210</v>
      </c>
      <c r="E10" s="111">
        <v>1</v>
      </c>
      <c r="F10" s="112" t="s">
        <v>58</v>
      </c>
      <c r="G10" s="112" t="s">
        <v>211</v>
      </c>
      <c r="H10" s="133" t="s">
        <v>207</v>
      </c>
      <c r="I10" s="133" t="s">
        <v>59</v>
      </c>
      <c r="J10" s="133" t="s">
        <v>60</v>
      </c>
      <c r="K10" s="118">
        <v>44774</v>
      </c>
      <c r="L10" s="118">
        <v>46387</v>
      </c>
      <c r="M10" s="119" t="s">
        <v>61</v>
      </c>
      <c r="N10" s="139" t="s">
        <v>212</v>
      </c>
      <c r="O10" s="139" t="s">
        <v>213</v>
      </c>
      <c r="P10" s="113" t="s">
        <v>62</v>
      </c>
      <c r="Q10" s="134">
        <v>0</v>
      </c>
      <c r="R10" s="135">
        <v>2022</v>
      </c>
      <c r="S10" s="115">
        <v>0.2</v>
      </c>
      <c r="T10" s="115">
        <v>0.4</v>
      </c>
      <c r="U10" s="115">
        <v>0.6</v>
      </c>
      <c r="V10" s="115">
        <v>0.8</v>
      </c>
      <c r="W10" s="115">
        <v>1</v>
      </c>
      <c r="X10" s="115">
        <v>1</v>
      </c>
      <c r="Y10" s="116"/>
      <c r="Z10" s="116"/>
      <c r="AA10" s="116"/>
      <c r="AB10" s="116"/>
      <c r="AC10" s="116"/>
      <c r="AD10" s="116" t="str">
        <f t="shared" ref="AD10:AD11" si="0">IF(SUM(Y10:AC10)=0,"",SUM(Y10:AC10))</f>
        <v/>
      </c>
      <c r="AE10" s="117"/>
      <c r="AF10" s="114" t="s">
        <v>183</v>
      </c>
      <c r="AG10" s="117"/>
      <c r="AH10" s="114"/>
      <c r="AI10" s="117"/>
      <c r="AJ10" s="114" t="s">
        <v>183</v>
      </c>
      <c r="AK10" s="117"/>
      <c r="AL10" s="114"/>
      <c r="AM10" s="117"/>
      <c r="AN10" s="114" t="s">
        <v>183</v>
      </c>
      <c r="AO10" s="117"/>
      <c r="AP10" s="114"/>
      <c r="AQ10" s="117"/>
      <c r="AR10" s="114" t="s">
        <v>183</v>
      </c>
      <c r="AS10" s="117"/>
      <c r="AT10" s="114"/>
      <c r="AU10" s="117"/>
      <c r="AV10" s="114" t="s">
        <v>183</v>
      </c>
      <c r="AW10" s="117"/>
      <c r="AX10" s="114"/>
      <c r="AY10" s="129" t="str">
        <f>IF(SUM(AE10,AG10,AI10,AK10,AM10,AO10,AQ10,AS10,AU10,AW10)=0,"",SUM(AE10,AG10,AI10,AK10,AM10,AO10,AQ10,AS10,AU10,AW10))</f>
        <v/>
      </c>
      <c r="AZ10" s="127" t="s">
        <v>64</v>
      </c>
      <c r="BA10" s="99"/>
      <c r="BB10" s="97" t="s">
        <v>203</v>
      </c>
      <c r="BC10" s="97" t="s">
        <v>203</v>
      </c>
      <c r="BD10" s="98"/>
      <c r="BE10" s="97" t="str">
        <f>IF(BD10="","",IF(BD10/SUM(AE10,AG10)&gt;1,100%,BD10/SUM(AE10,AG10)))</f>
        <v/>
      </c>
      <c r="BF10" s="147">
        <f>IFERROR((SUMPRODUCT($E$10:$E$11,BB10:BB11)*100%)/SUM($E$10:$E$11),"")</f>
        <v>0</v>
      </c>
      <c r="BG10" s="147">
        <f>IFERROR((SUMPRODUCT($E$10:$E$11,BC10:BC11)*100%)/SUM($E$10:$E$11),"")</f>
        <v>0</v>
      </c>
      <c r="BH10" s="99"/>
      <c r="BI10" s="97" t="s">
        <v>203</v>
      </c>
      <c r="BJ10" s="97" t="s">
        <v>203</v>
      </c>
      <c r="BK10" s="98"/>
      <c r="BL10" s="97" t="str">
        <f>IF(SUM(BD10,BK10)=0,"",IF(SUM(BD10,BK10)/SUM(AE10,AG10)&gt;1,100%,SUM(BD10,BK10)/SUM(AE10,AG10)))</f>
        <v/>
      </c>
      <c r="BM10" s="147">
        <f>IFERROR((SUMPRODUCT($E$10:$E$11,BI10:BI11)*100%)/SUM($E$10:$E$11),"")</f>
        <v>0</v>
      </c>
      <c r="BN10" s="147">
        <f>IFERROR((SUMPRODUCT($E$10:$E$11,BJ10:BJ11)*100%)/SUM($E$10:$E$11),"")</f>
        <v>0</v>
      </c>
    </row>
    <row r="11" spans="1:66" ht="24" customHeight="1">
      <c r="A11" s="46"/>
      <c r="B11" s="132"/>
      <c r="C11" s="101"/>
      <c r="D11" s="101"/>
      <c r="E11" s="101"/>
      <c r="F11" s="101"/>
      <c r="G11" s="101"/>
      <c r="H11" s="101"/>
      <c r="I11" s="101"/>
      <c r="J11" s="101"/>
      <c r="K11" s="101"/>
      <c r="L11" s="101"/>
      <c r="M11" s="101"/>
      <c r="N11" s="101"/>
      <c r="O11" s="101"/>
      <c r="P11" s="101"/>
      <c r="Q11" s="101"/>
      <c r="R11" s="101"/>
      <c r="S11" s="101"/>
      <c r="T11" s="100"/>
      <c r="U11" s="101" t="s">
        <v>65</v>
      </c>
      <c r="V11" s="100"/>
      <c r="W11" s="101"/>
      <c r="X11" s="100"/>
      <c r="Y11" s="102" t="str">
        <f>IF(SUM(Y10:Y10)=0,"",SUM(Y10:Y10))</f>
        <v/>
      </c>
      <c r="Z11" s="102" t="str">
        <f>IF(SUM(Z10:Z10)=0,"",SUM(Z10:Z10))</f>
        <v/>
      </c>
      <c r="AA11" s="102" t="str">
        <f>IF(SUM(AA10:AA10)=0,"",SUM(AA10:AA10))</f>
        <v/>
      </c>
      <c r="AB11" s="102" t="str">
        <f>IF(SUM(AB10:AB10)=0,"",SUM(AB10:AB10))</f>
        <v/>
      </c>
      <c r="AC11" s="102" t="str">
        <f>IF(SUM(AC10:AC10)=0,"",SUM(AC10:AC10))</f>
        <v/>
      </c>
      <c r="AD11" s="103" t="str">
        <f t="shared" si="0"/>
        <v/>
      </c>
      <c r="AE11" s="142" t="str">
        <f>IF((SUM(AE10:AE10)+SUM(AG10:AG10))=0,"",SUM(AE10:AE10)+SUM(AG10:AG10))</f>
        <v/>
      </c>
      <c r="AF11" s="142"/>
      <c r="AG11" s="142"/>
      <c r="AH11" s="142"/>
      <c r="AI11" s="142" t="str">
        <f>IF((SUM(AI10:AI10)+SUM(AK10:AK10))=0,"",SUM(AI10:AI10)+SUM(AK10:AK10))</f>
        <v/>
      </c>
      <c r="AJ11" s="142"/>
      <c r="AK11" s="142"/>
      <c r="AL11" s="142"/>
      <c r="AM11" s="142" t="str">
        <f>IF((SUM(AM10:AM10)+SUM(AO10:AO10))=0,"",SUM(AM10:AM10)+SUM(AO10:AO10))</f>
        <v/>
      </c>
      <c r="AN11" s="142"/>
      <c r="AO11" s="142"/>
      <c r="AP11" s="142"/>
      <c r="AQ11" s="142" t="str">
        <f>IF((SUM(AQ10:AQ10)+SUM(AS10:AS10))=0,"",SUM(AQ10:AQ10)+SUM(AS10:AS10))</f>
        <v/>
      </c>
      <c r="AR11" s="142"/>
      <c r="AS11" s="142"/>
      <c r="AT11" s="142"/>
      <c r="AU11" s="142" t="str">
        <f>IF((SUM(AU10:AU10)+SUM(AW10:AW10))=0,"",SUM(AU10:AU10)+SUM(AW10:AW10))</f>
        <v/>
      </c>
      <c r="AV11" s="142"/>
      <c r="AW11" s="142"/>
      <c r="AX11" s="142"/>
      <c r="AY11" s="126" t="str">
        <f>IF(SUM(AY10:AY10)=0,"",SUM(AY10:AY10))</f>
        <v/>
      </c>
      <c r="AZ11" s="128"/>
      <c r="BA11" s="99"/>
      <c r="BB11" s="97" t="s">
        <v>203</v>
      </c>
      <c r="BC11" s="97" t="s">
        <v>203</v>
      </c>
      <c r="BD11" s="98"/>
      <c r="BE11" s="97" t="str">
        <f>IF(BD11="","",IF(BD11/SUM(AE11,AG11)&gt;1,100%,BD11/SUM(AE11,AG11)))</f>
        <v/>
      </c>
      <c r="BF11" s="147"/>
      <c r="BG11" s="147"/>
      <c r="BH11" s="99"/>
      <c r="BI11" s="97" t="s">
        <v>203</v>
      </c>
      <c r="BJ11" s="97" t="s">
        <v>203</v>
      </c>
      <c r="BK11" s="98"/>
      <c r="BL11" s="97" t="str">
        <f>IF(SUM(BD11,BK11)=0,"",IF(SUM(BD11,BK11)/SUM(AE11,AG11)&gt;1,100%,SUM(BD11,BK11)/SUM(AE11,AG11)))</f>
        <v/>
      </c>
      <c r="BM11" s="147"/>
      <c r="BN11" s="147"/>
    </row>
    <row r="12" spans="1:66" ht="68.25" customHeight="1">
      <c r="B12" s="104"/>
      <c r="C12" s="47"/>
      <c r="D12" s="47"/>
      <c r="E12" s="47"/>
      <c r="F12" s="47"/>
      <c r="G12" s="47"/>
      <c r="H12" s="47"/>
      <c r="I12" s="47"/>
      <c r="J12" s="47"/>
      <c r="K12" s="47"/>
      <c r="L12" s="47"/>
      <c r="M12" s="47"/>
      <c r="N12" s="47"/>
      <c r="O12" s="47"/>
      <c r="P12" s="47"/>
      <c r="Q12" s="47"/>
      <c r="R12" s="47"/>
      <c r="T12" s="47"/>
      <c r="U12" s="47"/>
      <c r="V12" s="47" t="s">
        <v>66</v>
      </c>
      <c r="W12" s="47"/>
      <c r="X12" s="47"/>
      <c r="Y12" s="47"/>
      <c r="Z12" s="47"/>
      <c r="AA12" s="47"/>
      <c r="AB12" s="47"/>
      <c r="AC12" s="47"/>
      <c r="AD12" s="48"/>
      <c r="AE12" s="105" t="str">
        <f>IF(OR(Y11="",AE11=""),"",AE11-Y11)</f>
        <v/>
      </c>
      <c r="AF12" s="106"/>
      <c r="AG12" s="107"/>
      <c r="AH12" s="108"/>
      <c r="AI12" s="105" t="str">
        <f>IF(OR(Z11="",AI11=""),"",AI11-Z11)</f>
        <v/>
      </c>
      <c r="AJ12" s="106"/>
      <c r="AK12" s="107"/>
      <c r="AL12" s="108"/>
      <c r="AM12" s="105" t="str">
        <f>IF(OR(AA11="",AM11=""),"",AM11-AA11)</f>
        <v/>
      </c>
      <c r="AN12" s="106"/>
      <c r="AO12" s="107"/>
      <c r="AP12" s="108"/>
      <c r="AQ12" s="105" t="str">
        <f>IF(OR(AB11="",AQ11=""),"",AQ11-AB11)</f>
        <v/>
      </c>
      <c r="AR12" s="106"/>
      <c r="AS12" s="107"/>
      <c r="AT12" s="108"/>
      <c r="AU12" s="105" t="str">
        <f>IF(OR(AC11="",AU11=""),"",AU11-AC11)</f>
        <v/>
      </c>
      <c r="AV12" s="106"/>
      <c r="AW12" s="107"/>
      <c r="AX12" s="108"/>
      <c r="AY12" s="105" t="str">
        <f>IF(OR(AY11="",AD11=""),"",AY11-AD11)</f>
        <v/>
      </c>
      <c r="AZ12" s="109"/>
      <c r="BA12" s="110"/>
      <c r="BB12" s="110"/>
      <c r="BC12" s="110"/>
      <c r="BD12" s="110"/>
      <c r="BE12" s="110"/>
      <c r="BF12" s="110"/>
      <c r="BG12" s="110"/>
      <c r="BH12" s="110"/>
      <c r="BI12" s="110"/>
      <c r="BJ12" s="110"/>
      <c r="BK12" s="110"/>
      <c r="BL12" s="110"/>
      <c r="BM12" s="110"/>
      <c r="BN12" s="110"/>
    </row>
    <row r="13" spans="1:66" ht="34.5" customHeight="1" thickBot="1">
      <c r="B13" s="51" t="s">
        <v>67</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84" t="s">
        <v>68</v>
      </c>
      <c r="BA13" s="143"/>
      <c r="BB13" s="143"/>
      <c r="BC13" s="143"/>
      <c r="BD13" s="78" t="str">
        <f>IF(SUM(BD10:BD11)=0,"",SUM(BD10:BD11))</f>
        <v/>
      </c>
      <c r="BE13" s="44" t="str">
        <f>IFERROR(BD13/AE12,"")</f>
        <v/>
      </c>
      <c r="BF13" s="96" t="str">
        <f>IF(SUMPRODUCT(BF10:BF11,$C$10:$C$11)=0,"",SUMPRODUCT(BF10:BF11,$C$10:$C$11))</f>
        <v/>
      </c>
      <c r="BG13" s="96" t="str">
        <f>IF(SUMPRODUCT(BG10:BG11,$C$10:$C$11)=0,"",SUMPRODUCT(BG10:BG11,$C$10:$C$11))</f>
        <v/>
      </c>
      <c r="BH13" s="144"/>
      <c r="BI13" s="144"/>
      <c r="BJ13" s="144"/>
      <c r="BK13" s="78" t="str">
        <f>IF(SUM(BK10:BK11,BD10:BD11)=0,"",SUM(BK10:BK11,BD10:BD11))</f>
        <v/>
      </c>
      <c r="BL13" s="44" t="str">
        <f>IFERROR(BK13/AE12,"")</f>
        <v/>
      </c>
      <c r="BM13" s="96" t="str">
        <f>IF(SUMPRODUCT(BM10:BM11,$C$10:$C$11)=0,"",SUMPRODUCT(BM10:BM11,$C$10:$C$11))</f>
        <v/>
      </c>
      <c r="BN13" s="96" t="str">
        <f>IF(SUMPRODUCT(BN10:BN11,$C$10:$C$11)=0,"",SUMPRODUCT(BN10:BN11,$C$10:$C$11))</f>
        <v/>
      </c>
    </row>
    <row r="14" spans="1:66" ht="33.75" customHeight="1" thickBot="1">
      <c r="B14" s="32" t="s">
        <v>69</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83"/>
      <c r="BA14" s="83"/>
      <c r="BB14" s="83"/>
      <c r="BC14" s="83"/>
      <c r="BD14" s="83"/>
      <c r="BE14" s="24"/>
      <c r="BF14" s="24"/>
      <c r="BG14" s="24"/>
      <c r="BH14" s="83"/>
      <c r="BI14" s="83"/>
      <c r="BJ14" s="83"/>
      <c r="BK14" s="83"/>
      <c r="BL14" s="24"/>
      <c r="BM14" s="24"/>
      <c r="BN14" s="24"/>
    </row>
    <row r="15" spans="1:66" ht="15.75" customHeight="1">
      <c r="B15" s="171" t="s">
        <v>70</v>
      </c>
      <c r="C15" s="40" t="s">
        <v>71</v>
      </c>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25"/>
      <c r="BA15" s="25"/>
      <c r="BB15" s="25"/>
      <c r="BC15" s="25"/>
      <c r="BD15" s="25"/>
      <c r="BE15" s="25"/>
      <c r="BF15" s="25"/>
      <c r="BG15" s="25"/>
      <c r="BH15" s="25"/>
      <c r="BI15" s="25"/>
      <c r="BJ15" s="25"/>
      <c r="BK15" s="25"/>
      <c r="BL15" s="25"/>
      <c r="BM15" s="25"/>
      <c r="BN15" s="25"/>
    </row>
    <row r="16" spans="1:66" ht="15.75" customHeight="1">
      <c r="B16" s="172"/>
      <c r="C16" s="42" t="s">
        <v>72</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1"/>
      <c r="BA16" s="41"/>
      <c r="BB16" s="41"/>
      <c r="BC16" s="41"/>
      <c r="BD16" s="41"/>
      <c r="BE16" s="41"/>
      <c r="BF16" s="41"/>
      <c r="BG16" s="41"/>
      <c r="BH16" s="41"/>
      <c r="BI16" s="41"/>
      <c r="BJ16" s="41"/>
      <c r="BK16" s="41"/>
      <c r="BL16" s="41"/>
      <c r="BM16" s="41"/>
      <c r="BN16" s="41"/>
    </row>
    <row r="17" spans="2:66" ht="15.75" customHeight="1">
      <c r="B17" s="172"/>
      <c r="C17" s="42" t="s">
        <v>73</v>
      </c>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row>
    <row r="18" spans="2:66" ht="15.75" customHeight="1">
      <c r="B18" s="85"/>
      <c r="C18" s="86" t="s">
        <v>74</v>
      </c>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2:66" ht="15.75" customHeight="1">
      <c r="B19" s="160" t="s">
        <v>75</v>
      </c>
      <c r="C19" s="26" t="s">
        <v>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43"/>
      <c r="BA19" s="43"/>
      <c r="BB19" s="43"/>
      <c r="BC19" s="43"/>
      <c r="BD19" s="43"/>
      <c r="BE19" s="43"/>
      <c r="BF19" s="43"/>
      <c r="BG19" s="43"/>
      <c r="BH19" s="43"/>
      <c r="BI19" s="43"/>
      <c r="BJ19" s="43"/>
      <c r="BK19" s="43"/>
      <c r="BL19" s="43"/>
      <c r="BM19" s="43"/>
      <c r="BN19" s="43"/>
    </row>
    <row r="20" spans="2:66" ht="15.75" customHeight="1">
      <c r="B20" s="161"/>
      <c r="C20" s="28" t="s">
        <v>77</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7"/>
      <c r="BA20" s="27"/>
      <c r="BB20" s="27"/>
      <c r="BC20" s="27"/>
      <c r="BD20" s="27"/>
      <c r="BE20" s="27"/>
      <c r="BF20" s="27"/>
      <c r="BG20" s="27"/>
      <c r="BH20" s="27"/>
      <c r="BI20" s="27"/>
      <c r="BJ20" s="27"/>
      <c r="BK20" s="27"/>
      <c r="BL20" s="27"/>
      <c r="BM20" s="27"/>
      <c r="BN20" s="27"/>
    </row>
    <row r="21" spans="2:66" ht="15.75" customHeight="1">
      <c r="B21" s="161"/>
      <c r="C21" s="28" t="s">
        <v>78</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row>
    <row r="22" spans="2:66" ht="15.75" customHeight="1">
      <c r="B22" s="161"/>
      <c r="C22" s="28" t="s">
        <v>79</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row>
    <row r="23" spans="2:66" ht="15.75" customHeight="1">
      <c r="B23" s="162" t="s">
        <v>80</v>
      </c>
      <c r="C23" s="26" t="s">
        <v>76</v>
      </c>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9"/>
      <c r="BA23" s="29"/>
      <c r="BB23" s="29"/>
      <c r="BC23" s="29"/>
      <c r="BD23" s="29"/>
      <c r="BE23" s="29"/>
      <c r="BF23" s="29"/>
      <c r="BG23" s="29"/>
      <c r="BH23" s="29"/>
      <c r="BI23" s="29"/>
      <c r="BJ23" s="29"/>
      <c r="BK23" s="29"/>
      <c r="BL23" s="29"/>
      <c r="BM23" s="29"/>
      <c r="BN23" s="29"/>
    </row>
    <row r="24" spans="2:66" ht="15.75" customHeight="1">
      <c r="B24" s="163"/>
      <c r="C24" s="28" t="s">
        <v>77</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7"/>
      <c r="BA24" s="27"/>
      <c r="BB24" s="27"/>
      <c r="BC24" s="27"/>
      <c r="BD24" s="27"/>
      <c r="BE24" s="27"/>
      <c r="BF24" s="27"/>
      <c r="BG24" s="27"/>
      <c r="BH24" s="27"/>
      <c r="BI24" s="27"/>
      <c r="BJ24" s="27"/>
      <c r="BK24" s="27"/>
      <c r="BL24" s="27"/>
      <c r="BM24" s="27"/>
      <c r="BN24" s="27"/>
    </row>
    <row r="25" spans="2:66" ht="15.75" customHeight="1">
      <c r="B25" s="163"/>
      <c r="C25" s="28" t="s">
        <v>78</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row>
    <row r="26" spans="2:66" ht="15.75" customHeight="1">
      <c r="B26" s="163"/>
      <c r="C26" s="28" t="s">
        <v>79</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row>
    <row r="27" spans="2:66" ht="15.75" customHeight="1">
      <c r="B27" s="162" t="s">
        <v>81</v>
      </c>
      <c r="C27" s="26" t="s">
        <v>76</v>
      </c>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9"/>
      <c r="BA27" s="29"/>
      <c r="BB27" s="29"/>
      <c r="BC27" s="29"/>
      <c r="BD27" s="29"/>
      <c r="BE27" s="29"/>
      <c r="BF27" s="29"/>
      <c r="BG27" s="29"/>
      <c r="BH27" s="29"/>
      <c r="BI27" s="29"/>
      <c r="BJ27" s="29"/>
      <c r="BK27" s="29"/>
      <c r="BL27" s="29"/>
      <c r="BM27" s="29"/>
      <c r="BN27" s="29"/>
    </row>
    <row r="28" spans="2:66" ht="15.75" customHeight="1">
      <c r="B28" s="163"/>
      <c r="C28" s="28" t="s">
        <v>77</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7"/>
      <c r="BA28" s="27"/>
      <c r="BB28" s="27"/>
      <c r="BC28" s="27"/>
      <c r="BD28" s="27"/>
      <c r="BE28" s="27"/>
      <c r="BF28" s="27"/>
      <c r="BG28" s="27"/>
      <c r="BH28" s="27"/>
      <c r="BI28" s="27"/>
      <c r="BJ28" s="27"/>
      <c r="BK28" s="27"/>
      <c r="BL28" s="27"/>
      <c r="BM28" s="27"/>
      <c r="BN28" s="27"/>
    </row>
    <row r="29" spans="2:66" ht="15.75" customHeight="1">
      <c r="B29" s="163"/>
      <c r="C29" s="28" t="s">
        <v>78</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row>
    <row r="30" spans="2:66" ht="15.75" customHeight="1">
      <c r="B30" s="163"/>
      <c r="C30" s="28" t="s">
        <v>79</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row>
    <row r="31" spans="2:66" ht="15.75" customHeight="1">
      <c r="B31" s="156" t="s">
        <v>82</v>
      </c>
      <c r="C31" s="26" t="s">
        <v>76</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9"/>
      <c r="BA31" s="29"/>
      <c r="BB31" s="29"/>
      <c r="BC31" s="29"/>
      <c r="BD31" s="29"/>
      <c r="BE31" s="29"/>
      <c r="BF31" s="29"/>
      <c r="BG31" s="29"/>
      <c r="BH31" s="29"/>
      <c r="BI31" s="29"/>
      <c r="BJ31" s="29"/>
      <c r="BK31" s="29"/>
      <c r="BL31" s="29"/>
      <c r="BM31" s="29"/>
      <c r="BN31" s="29"/>
    </row>
    <row r="32" spans="2:66" ht="15.75" customHeight="1">
      <c r="B32" s="157"/>
      <c r="C32" s="28" t="s">
        <v>77</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7"/>
      <c r="BA32" s="27"/>
      <c r="BB32" s="27"/>
      <c r="BC32" s="27"/>
      <c r="BD32" s="27"/>
      <c r="BE32" s="27"/>
      <c r="BF32" s="27"/>
      <c r="BG32" s="27"/>
      <c r="BH32" s="27"/>
      <c r="BI32" s="27"/>
      <c r="BJ32" s="27"/>
      <c r="BK32" s="27"/>
      <c r="BL32" s="27"/>
      <c r="BM32" s="27"/>
      <c r="BN32" s="27"/>
    </row>
    <row r="33" spans="2:66" ht="15.75" customHeight="1">
      <c r="B33" s="158"/>
      <c r="C33" s="87" t="s">
        <v>78</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29"/>
      <c r="BA33" s="29"/>
      <c r="BB33" s="29"/>
      <c r="BC33" s="29"/>
      <c r="BD33" s="29"/>
      <c r="BE33" s="29"/>
      <c r="BF33" s="29"/>
      <c r="BG33" s="29"/>
      <c r="BH33" s="29"/>
      <c r="BI33" s="29"/>
      <c r="BJ33" s="29"/>
      <c r="BK33" s="29"/>
      <c r="BL33" s="29"/>
      <c r="BM33" s="29"/>
      <c r="BN33" s="29"/>
    </row>
    <row r="34" spans="2:66" ht="15.75" customHeight="1" thickBot="1">
      <c r="B34" s="159"/>
      <c r="C34" s="30" t="s">
        <v>79</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88"/>
      <c r="BA34" s="88"/>
      <c r="BB34" s="88"/>
      <c r="BC34" s="88"/>
      <c r="BD34" s="88"/>
      <c r="BE34" s="88"/>
      <c r="BF34" s="88"/>
      <c r="BG34" s="88"/>
      <c r="BH34" s="88"/>
      <c r="BI34" s="88"/>
      <c r="BJ34" s="88"/>
      <c r="BK34" s="88"/>
      <c r="BL34" s="88"/>
      <c r="BM34" s="88"/>
      <c r="BN34" s="88"/>
    </row>
    <row r="35" spans="2:66" ht="15.75" customHeight="1" thickBot="1">
      <c r="AZ35" s="31"/>
      <c r="BA35" s="31"/>
      <c r="BB35" s="31"/>
      <c r="BC35" s="31"/>
      <c r="BD35" s="31"/>
      <c r="BE35" s="31"/>
      <c r="BF35" s="31"/>
      <c r="BG35" s="31"/>
      <c r="BH35" s="31"/>
      <c r="BI35" s="31"/>
      <c r="BJ35" s="31"/>
      <c r="BK35" s="31"/>
      <c r="BL35" s="31"/>
      <c r="BM35" s="31"/>
      <c r="BN35" s="31"/>
    </row>
    <row r="36" spans="2:66" ht="33.75" customHeight="1">
      <c r="B36" s="17" t="s">
        <v>83</v>
      </c>
    </row>
    <row r="53" spans="2:66" ht="33.75" customHeight="1">
      <c r="B53" s="20"/>
      <c r="C53" s="21"/>
      <c r="D53" s="20"/>
      <c r="E53" s="20"/>
      <c r="F53" s="20"/>
      <c r="G53" s="20"/>
      <c r="H53" s="20"/>
      <c r="I53" s="20"/>
      <c r="J53" s="20"/>
      <c r="K53" s="20"/>
      <c r="L53" s="20"/>
      <c r="M53" s="20"/>
      <c r="N53" s="20"/>
      <c r="O53" s="20"/>
      <c r="P53" s="20"/>
      <c r="Q53" s="20"/>
      <c r="R53" s="20"/>
      <c r="S53" s="20"/>
      <c r="T53" s="20"/>
      <c r="U53" s="20"/>
      <c r="V53" s="20"/>
      <c r="W53" s="22"/>
      <c r="X53" s="22"/>
      <c r="Y53" s="22"/>
      <c r="Z53" s="22"/>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row>
    <row r="54" spans="2:66" ht="33.75" customHeight="1">
      <c r="B54" s="20"/>
      <c r="C54" s="21"/>
      <c r="D54" s="20"/>
      <c r="E54" s="20"/>
      <c r="F54" s="20"/>
      <c r="G54" s="20"/>
      <c r="H54" s="20"/>
      <c r="I54" s="20"/>
      <c r="J54" s="20"/>
      <c r="K54" s="20"/>
      <c r="L54" s="20"/>
      <c r="M54" s="20"/>
      <c r="N54" s="20"/>
      <c r="O54" s="20"/>
      <c r="P54" s="20"/>
      <c r="Q54" s="20"/>
      <c r="R54" s="20"/>
      <c r="S54" s="20"/>
      <c r="T54" s="20"/>
      <c r="U54" s="20"/>
      <c r="V54" s="20"/>
      <c r="W54" s="22"/>
      <c r="X54" s="22"/>
      <c r="Y54" s="22"/>
      <c r="Z54" s="22"/>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row>
    <row r="55" spans="2:66" ht="33.75" customHeight="1">
      <c r="B55" s="20"/>
      <c r="C55" s="21"/>
      <c r="D55" s="20"/>
      <c r="E55" s="20"/>
      <c r="F55" s="20"/>
      <c r="G55" s="20"/>
      <c r="H55" s="20"/>
      <c r="I55" s="20"/>
      <c r="J55" s="20"/>
      <c r="K55" s="20"/>
      <c r="L55" s="20"/>
      <c r="M55" s="20"/>
      <c r="N55" s="20"/>
      <c r="O55" s="20"/>
      <c r="P55" s="20"/>
      <c r="Q55" s="20"/>
      <c r="R55" s="20"/>
      <c r="S55" s="20"/>
      <c r="T55" s="20"/>
      <c r="U55" s="20"/>
      <c r="V55" s="20"/>
      <c r="W55" s="22"/>
      <c r="X55" s="22"/>
      <c r="Y55" s="22"/>
      <c r="Z55" s="22"/>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row>
    <row r="56" spans="2:66" ht="33.75" customHeight="1">
      <c r="B56" s="20"/>
      <c r="C56" s="21"/>
      <c r="D56" s="20"/>
      <c r="E56" s="20"/>
      <c r="F56" s="20"/>
      <c r="G56" s="20"/>
      <c r="H56" s="20"/>
      <c r="I56" s="20"/>
      <c r="J56" s="20"/>
      <c r="K56" s="20"/>
      <c r="L56" s="20"/>
      <c r="M56" s="20"/>
      <c r="N56" s="20"/>
      <c r="O56" s="20"/>
      <c r="P56" s="20"/>
      <c r="Q56" s="20"/>
      <c r="R56" s="20"/>
      <c r="S56" s="20"/>
      <c r="T56" s="20"/>
      <c r="U56" s="20"/>
      <c r="V56" s="20"/>
      <c r="W56" s="22"/>
      <c r="X56" s="22"/>
      <c r="Y56" s="22"/>
      <c r="Z56" s="22"/>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row>
    <row r="57" spans="2:66" ht="33.75" customHeight="1">
      <c r="B57" s="20"/>
      <c r="C57" s="21"/>
      <c r="D57" s="20"/>
      <c r="E57" s="20"/>
      <c r="F57" s="20"/>
      <c r="G57" s="20"/>
      <c r="H57" s="20"/>
      <c r="I57" s="20"/>
      <c r="J57" s="20"/>
      <c r="K57" s="20"/>
      <c r="L57" s="20"/>
      <c r="M57" s="20"/>
      <c r="N57" s="20"/>
      <c r="O57" s="20"/>
      <c r="P57" s="20"/>
      <c r="Q57" s="20"/>
      <c r="R57" s="20"/>
      <c r="S57" s="20"/>
      <c r="T57" s="20"/>
      <c r="U57" s="20"/>
      <c r="V57" s="20"/>
      <c r="W57" s="22"/>
      <c r="X57" s="22"/>
      <c r="Y57" s="22"/>
      <c r="Z57" s="22"/>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row>
    <row r="58" spans="2:66" ht="33.75" customHeight="1">
      <c r="B58" s="20"/>
      <c r="C58" s="21"/>
      <c r="D58" s="20"/>
      <c r="E58" s="20"/>
      <c r="F58" s="20"/>
      <c r="G58" s="20"/>
      <c r="H58" s="20"/>
      <c r="I58" s="20"/>
      <c r="J58" s="20"/>
      <c r="K58" s="20"/>
      <c r="L58" s="20"/>
      <c r="M58" s="20"/>
      <c r="N58" s="20"/>
      <c r="O58" s="20"/>
      <c r="P58" s="20"/>
      <c r="Q58" s="20"/>
      <c r="R58" s="20"/>
      <c r="S58" s="20"/>
      <c r="T58" s="20"/>
      <c r="U58" s="20"/>
      <c r="V58" s="20"/>
      <c r="W58" s="22"/>
      <c r="X58" s="22"/>
      <c r="Y58" s="22"/>
      <c r="Z58" s="22"/>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row>
    <row r="59" spans="2:66" ht="33.75" customHeight="1">
      <c r="B59" s="20"/>
      <c r="C59" s="21"/>
      <c r="D59" s="20"/>
      <c r="E59" s="20"/>
      <c r="F59" s="20"/>
      <c r="G59" s="20"/>
      <c r="H59" s="20"/>
      <c r="I59" s="20"/>
      <c r="J59" s="20"/>
      <c r="K59" s="20"/>
      <c r="L59" s="20"/>
      <c r="M59" s="20"/>
      <c r="N59" s="20"/>
      <c r="O59" s="20"/>
      <c r="P59" s="20"/>
      <c r="Q59" s="20"/>
      <c r="R59" s="20"/>
      <c r="S59" s="20"/>
      <c r="T59" s="20"/>
      <c r="U59" s="20"/>
      <c r="V59" s="20"/>
      <c r="W59" s="22"/>
      <c r="X59" s="22"/>
      <c r="Y59" s="22"/>
      <c r="Z59" s="22"/>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row>
    <row r="60" spans="2:66" ht="33.75" customHeight="1">
      <c r="B60" s="20"/>
      <c r="C60" s="21"/>
      <c r="D60" s="20"/>
      <c r="E60" s="20"/>
      <c r="F60" s="20"/>
      <c r="G60" s="20"/>
      <c r="H60" s="20"/>
      <c r="I60" s="20"/>
      <c r="J60" s="20"/>
      <c r="K60" s="20"/>
      <c r="L60" s="20"/>
      <c r="M60" s="20"/>
      <c r="N60" s="20"/>
      <c r="O60" s="20"/>
      <c r="P60" s="20"/>
      <c r="Q60" s="20"/>
      <c r="R60" s="20"/>
      <c r="S60" s="20"/>
      <c r="T60" s="20"/>
      <c r="U60" s="20"/>
      <c r="V60" s="20"/>
      <c r="W60" s="22"/>
      <c r="X60" s="22"/>
      <c r="Y60" s="22"/>
      <c r="Z60" s="22"/>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row>
    <row r="61" spans="2:66" ht="33.75" customHeight="1">
      <c r="B61" s="20"/>
      <c r="C61" s="21"/>
      <c r="D61" s="20"/>
      <c r="E61" s="20"/>
      <c r="F61" s="20"/>
      <c r="G61" s="20"/>
      <c r="H61" s="20"/>
      <c r="I61" s="20"/>
      <c r="J61" s="20"/>
      <c r="K61" s="20"/>
      <c r="L61" s="20"/>
      <c r="M61" s="20"/>
      <c r="N61" s="20"/>
      <c r="O61" s="20"/>
      <c r="P61" s="20"/>
      <c r="Q61" s="20"/>
      <c r="R61" s="20"/>
      <c r="S61" s="20"/>
      <c r="T61" s="20"/>
      <c r="U61" s="20"/>
      <c r="V61" s="20"/>
      <c r="W61" s="22"/>
      <c r="X61" s="22"/>
      <c r="Y61" s="22"/>
      <c r="Z61" s="22"/>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row>
    <row r="62" spans="2:66" ht="33.75" customHeight="1">
      <c r="B62" s="20"/>
      <c r="C62" s="21"/>
      <c r="D62" s="20"/>
      <c r="E62" s="20"/>
      <c r="F62" s="20"/>
      <c r="G62" s="20"/>
      <c r="H62" s="20"/>
      <c r="I62" s="20"/>
      <c r="J62" s="20"/>
      <c r="K62" s="20"/>
      <c r="L62" s="20"/>
      <c r="M62" s="20"/>
      <c r="N62" s="20"/>
      <c r="O62" s="20"/>
      <c r="P62" s="20"/>
      <c r="Q62" s="20"/>
      <c r="R62" s="20"/>
      <c r="S62" s="20"/>
      <c r="T62" s="20"/>
      <c r="U62" s="20"/>
      <c r="V62" s="20"/>
      <c r="W62" s="22"/>
      <c r="X62" s="22"/>
      <c r="Y62" s="22"/>
      <c r="Z62" s="22"/>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row>
    <row r="63" spans="2:66" ht="33.75" customHeight="1">
      <c r="B63" s="20"/>
      <c r="C63" s="21"/>
      <c r="D63" s="20"/>
      <c r="E63" s="20"/>
      <c r="F63" s="20"/>
      <c r="G63" s="20"/>
      <c r="H63" s="20"/>
      <c r="I63" s="20"/>
      <c r="J63" s="20"/>
      <c r="K63" s="20"/>
      <c r="L63" s="20"/>
      <c r="M63" s="20"/>
      <c r="N63" s="20"/>
      <c r="O63" s="20"/>
      <c r="P63" s="20"/>
      <c r="Q63" s="20"/>
      <c r="R63" s="20"/>
      <c r="S63" s="20"/>
      <c r="T63" s="20"/>
      <c r="U63" s="20"/>
      <c r="V63" s="20"/>
      <c r="W63" s="22"/>
      <c r="X63" s="22"/>
      <c r="Y63" s="22"/>
      <c r="Z63" s="22"/>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row>
    <row r="64" spans="2:66" ht="33.75" customHeight="1">
      <c r="B64" s="20"/>
      <c r="C64" s="21"/>
      <c r="D64" s="20"/>
      <c r="E64" s="20"/>
      <c r="F64" s="20"/>
      <c r="G64" s="20"/>
      <c r="H64" s="20"/>
      <c r="I64" s="20"/>
      <c r="J64" s="20"/>
      <c r="K64" s="20"/>
      <c r="L64" s="20"/>
      <c r="M64" s="20"/>
      <c r="N64" s="20"/>
      <c r="O64" s="20"/>
      <c r="P64" s="20"/>
      <c r="Q64" s="20"/>
      <c r="R64" s="20"/>
      <c r="S64" s="20"/>
      <c r="T64" s="20"/>
      <c r="U64" s="20"/>
      <c r="V64" s="20"/>
      <c r="W64" s="22"/>
      <c r="X64" s="22"/>
      <c r="Y64" s="22"/>
      <c r="Z64" s="22"/>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row>
    <row r="65" spans="2:66" ht="33.75" customHeight="1">
      <c r="B65" s="20"/>
      <c r="C65" s="21"/>
      <c r="D65" s="20"/>
      <c r="E65" s="20"/>
      <c r="F65" s="20"/>
      <c r="G65" s="20"/>
      <c r="H65" s="20"/>
      <c r="I65" s="20"/>
      <c r="J65" s="20"/>
      <c r="K65" s="20"/>
      <c r="L65" s="20"/>
      <c r="M65" s="20"/>
      <c r="N65" s="20"/>
      <c r="O65" s="20"/>
      <c r="P65" s="20"/>
      <c r="Q65" s="20"/>
      <c r="R65" s="20"/>
      <c r="S65" s="20"/>
      <c r="T65" s="20"/>
      <c r="U65" s="20"/>
      <c r="V65" s="20"/>
      <c r="W65" s="22"/>
      <c r="X65" s="22"/>
      <c r="Y65" s="22"/>
      <c r="Z65" s="22"/>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row>
    <row r="66" spans="2:66" ht="33.75" customHeight="1">
      <c r="B66" s="20"/>
      <c r="C66" s="21"/>
      <c r="D66" s="20"/>
      <c r="E66" s="20"/>
      <c r="F66" s="20"/>
      <c r="G66" s="20"/>
      <c r="H66" s="20"/>
      <c r="I66" s="20"/>
      <c r="J66" s="20"/>
      <c r="K66" s="20"/>
      <c r="L66" s="20"/>
      <c r="M66" s="20"/>
      <c r="N66" s="20"/>
      <c r="O66" s="20"/>
      <c r="P66" s="20"/>
      <c r="Q66" s="20"/>
      <c r="R66" s="20"/>
      <c r="S66" s="20"/>
      <c r="T66" s="20"/>
      <c r="U66" s="20"/>
      <c r="V66" s="20"/>
      <c r="W66" s="22"/>
      <c r="X66" s="22"/>
      <c r="Y66" s="22"/>
      <c r="Z66" s="22"/>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row>
    <row r="67" spans="2:66" ht="33.75" customHeight="1">
      <c r="B67" s="20"/>
      <c r="C67" s="21"/>
      <c r="D67" s="20"/>
      <c r="E67" s="20"/>
      <c r="F67" s="20"/>
      <c r="G67" s="20"/>
      <c r="H67" s="20"/>
      <c r="I67" s="20"/>
      <c r="J67" s="20"/>
      <c r="K67" s="20"/>
      <c r="L67" s="20"/>
      <c r="M67" s="20"/>
      <c r="N67" s="20"/>
      <c r="O67" s="20"/>
      <c r="P67" s="20"/>
      <c r="Q67" s="20"/>
      <c r="R67" s="20"/>
      <c r="S67" s="20"/>
      <c r="T67" s="20"/>
      <c r="U67" s="20"/>
      <c r="V67" s="20"/>
      <c r="W67" s="22"/>
      <c r="X67" s="22"/>
      <c r="Y67" s="22"/>
      <c r="Z67" s="22"/>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row>
    <row r="68" spans="2:66" ht="33.75" customHeight="1">
      <c r="B68" s="20"/>
      <c r="C68" s="21"/>
      <c r="D68" s="20"/>
      <c r="E68" s="20"/>
      <c r="F68" s="20"/>
      <c r="G68" s="20"/>
      <c r="H68" s="20"/>
      <c r="I68" s="20"/>
      <c r="J68" s="20"/>
      <c r="K68" s="20"/>
      <c r="L68" s="20"/>
      <c r="M68" s="20"/>
      <c r="N68" s="20"/>
      <c r="O68" s="20"/>
      <c r="P68" s="20"/>
      <c r="Q68" s="20"/>
      <c r="R68" s="20"/>
      <c r="S68" s="20"/>
      <c r="T68" s="20"/>
      <c r="U68" s="20"/>
      <c r="V68" s="20"/>
      <c r="W68" s="22"/>
      <c r="X68" s="22"/>
      <c r="Y68" s="22"/>
      <c r="Z68" s="22"/>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row>
    <row r="69" spans="2:66" ht="33.75" customHeight="1">
      <c r="B69" s="20"/>
      <c r="C69" s="21"/>
      <c r="D69" s="20"/>
      <c r="E69" s="20"/>
      <c r="F69" s="20"/>
      <c r="G69" s="20"/>
      <c r="H69" s="20"/>
      <c r="I69" s="20"/>
      <c r="J69" s="20"/>
      <c r="K69" s="20"/>
      <c r="L69" s="20"/>
      <c r="M69" s="20"/>
      <c r="N69" s="20"/>
      <c r="O69" s="20"/>
      <c r="P69" s="20"/>
      <c r="Q69" s="20"/>
      <c r="R69" s="20"/>
      <c r="S69" s="20"/>
      <c r="T69" s="20"/>
      <c r="U69" s="20"/>
      <c r="V69" s="20"/>
      <c r="W69" s="22"/>
      <c r="X69" s="22"/>
      <c r="Y69" s="22"/>
      <c r="Z69" s="22"/>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row>
    <row r="70" spans="2:66" ht="33.75" customHeight="1">
      <c r="B70" s="20"/>
      <c r="C70" s="21"/>
      <c r="D70" s="20"/>
      <c r="E70" s="20"/>
      <c r="F70" s="20"/>
      <c r="G70" s="20"/>
      <c r="H70" s="20"/>
      <c r="I70" s="20"/>
      <c r="J70" s="20"/>
      <c r="K70" s="20"/>
      <c r="L70" s="20"/>
      <c r="M70" s="20"/>
      <c r="N70" s="20"/>
      <c r="O70" s="20"/>
      <c r="P70" s="20"/>
      <c r="Q70" s="20"/>
      <c r="R70" s="20"/>
      <c r="S70" s="20"/>
      <c r="T70" s="20"/>
      <c r="U70" s="20"/>
      <c r="V70" s="20"/>
      <c r="W70" s="22"/>
      <c r="X70" s="22"/>
      <c r="Y70" s="22"/>
      <c r="Z70" s="22"/>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row>
    <row r="71" spans="2:66" ht="33.75" customHeight="1">
      <c r="B71" s="20"/>
      <c r="C71" s="21"/>
      <c r="D71" s="20"/>
      <c r="E71" s="20"/>
      <c r="F71" s="20"/>
      <c r="G71" s="20"/>
      <c r="H71" s="20"/>
      <c r="I71" s="20"/>
      <c r="J71" s="20"/>
      <c r="K71" s="20"/>
      <c r="L71" s="20"/>
      <c r="M71" s="20"/>
      <c r="N71" s="20"/>
      <c r="O71" s="20"/>
      <c r="P71" s="20"/>
      <c r="Q71" s="20"/>
      <c r="R71" s="20"/>
      <c r="S71" s="20"/>
      <c r="T71" s="20"/>
      <c r="U71" s="20"/>
      <c r="V71" s="20"/>
      <c r="W71" s="22"/>
      <c r="X71" s="22"/>
      <c r="Y71" s="22"/>
      <c r="Z71" s="22"/>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row>
    <row r="72" spans="2:66" ht="33.75" customHeight="1">
      <c r="B72" s="20"/>
      <c r="C72" s="21"/>
      <c r="D72" s="20"/>
      <c r="E72" s="20"/>
      <c r="F72" s="20"/>
      <c r="G72" s="20"/>
      <c r="H72" s="20"/>
      <c r="I72" s="20"/>
      <c r="J72" s="20"/>
      <c r="K72" s="20"/>
      <c r="L72" s="20"/>
      <c r="M72" s="20"/>
      <c r="N72" s="20"/>
      <c r="O72" s="20"/>
      <c r="P72" s="20"/>
      <c r="Q72" s="20"/>
      <c r="R72" s="20"/>
      <c r="S72" s="20"/>
      <c r="T72" s="20"/>
      <c r="U72" s="20"/>
      <c r="V72" s="20"/>
      <c r="W72" s="22"/>
      <c r="X72" s="22"/>
      <c r="Y72" s="22"/>
      <c r="Z72" s="22"/>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row>
    <row r="73" spans="2:66" ht="33.75" customHeight="1">
      <c r="B73" s="20"/>
      <c r="C73" s="21"/>
      <c r="D73" s="20"/>
      <c r="E73" s="20"/>
      <c r="F73" s="20"/>
      <c r="G73" s="20"/>
      <c r="H73" s="20"/>
      <c r="I73" s="20"/>
      <c r="J73" s="20"/>
      <c r="K73" s="20"/>
      <c r="L73" s="20"/>
      <c r="M73" s="20"/>
      <c r="N73" s="20"/>
      <c r="O73" s="20"/>
      <c r="P73" s="20"/>
      <c r="Q73" s="20"/>
      <c r="R73" s="20"/>
      <c r="S73" s="20"/>
      <c r="T73" s="20"/>
      <c r="U73" s="20"/>
      <c r="V73" s="20"/>
      <c r="W73" s="22"/>
      <c r="X73" s="22"/>
      <c r="Y73" s="22"/>
      <c r="Z73" s="22"/>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row>
    <row r="74" spans="2:66" ht="33.75" customHeight="1">
      <c r="B74" s="20"/>
      <c r="C74" s="21"/>
      <c r="D74" s="20"/>
      <c r="E74" s="20"/>
      <c r="F74" s="20"/>
      <c r="G74" s="20"/>
      <c r="H74" s="20"/>
      <c r="I74" s="20"/>
      <c r="J74" s="20"/>
      <c r="K74" s="20"/>
      <c r="L74" s="20"/>
      <c r="M74" s="20"/>
      <c r="N74" s="20"/>
      <c r="O74" s="20"/>
      <c r="P74" s="20"/>
      <c r="Q74" s="20"/>
      <c r="R74" s="20"/>
      <c r="S74" s="20"/>
      <c r="T74" s="20"/>
      <c r="U74" s="20"/>
      <c r="V74" s="20"/>
      <c r="W74" s="22"/>
      <c r="X74" s="22"/>
      <c r="Y74" s="22"/>
      <c r="Z74" s="22"/>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row>
    <row r="75" spans="2:66" ht="33.75" customHeight="1">
      <c r="B75" s="20"/>
      <c r="C75" s="21"/>
      <c r="D75" s="20"/>
      <c r="E75" s="20"/>
      <c r="F75" s="20"/>
      <c r="G75" s="20"/>
      <c r="H75" s="20"/>
      <c r="I75" s="20"/>
      <c r="J75" s="20"/>
      <c r="K75" s="20"/>
      <c r="L75" s="20"/>
      <c r="M75" s="20"/>
      <c r="N75" s="20"/>
      <c r="O75" s="20"/>
      <c r="P75" s="20"/>
      <c r="Q75" s="20"/>
      <c r="R75" s="20"/>
      <c r="S75" s="20"/>
      <c r="T75" s="20"/>
      <c r="U75" s="20"/>
      <c r="V75" s="20"/>
      <c r="W75" s="22"/>
      <c r="X75" s="22"/>
      <c r="Y75" s="22"/>
      <c r="Z75" s="22"/>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row>
    <row r="76" spans="2:66" ht="33.75" customHeight="1">
      <c r="B76" s="20"/>
      <c r="C76" s="21"/>
      <c r="D76" s="20"/>
      <c r="E76" s="20"/>
      <c r="F76" s="20"/>
      <c r="G76" s="20"/>
      <c r="H76" s="20"/>
      <c r="I76" s="20"/>
      <c r="J76" s="20"/>
      <c r="K76" s="20"/>
      <c r="L76" s="20"/>
      <c r="M76" s="20"/>
      <c r="N76" s="20"/>
      <c r="O76" s="20"/>
      <c r="P76" s="20"/>
      <c r="Q76" s="20"/>
      <c r="R76" s="20"/>
      <c r="S76" s="20"/>
      <c r="T76" s="20"/>
      <c r="U76" s="20"/>
      <c r="V76" s="20"/>
      <c r="W76" s="22"/>
      <c r="X76" s="22"/>
      <c r="Y76" s="22"/>
      <c r="Z76" s="22"/>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row>
    <row r="77" spans="2:66" ht="33.75" customHeight="1">
      <c r="B77" s="20"/>
      <c r="C77" s="21"/>
      <c r="D77" s="20"/>
      <c r="E77" s="20"/>
      <c r="F77" s="20"/>
      <c r="G77" s="20"/>
      <c r="H77" s="20"/>
      <c r="I77" s="20"/>
      <c r="J77" s="20"/>
      <c r="K77" s="20"/>
      <c r="L77" s="20"/>
      <c r="M77" s="20"/>
      <c r="N77" s="20"/>
      <c r="O77" s="20"/>
      <c r="P77" s="20"/>
      <c r="Q77" s="20"/>
      <c r="R77" s="20"/>
      <c r="S77" s="20"/>
      <c r="T77" s="20"/>
      <c r="U77" s="20"/>
      <c r="V77" s="20"/>
      <c r="W77" s="22"/>
      <c r="X77" s="22"/>
      <c r="Y77" s="22"/>
      <c r="Z77" s="22"/>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row>
    <row r="78" spans="2:66" ht="33.75" customHeight="1">
      <c r="B78" s="20"/>
      <c r="C78" s="21"/>
      <c r="D78" s="20"/>
      <c r="E78" s="20"/>
      <c r="F78" s="20"/>
      <c r="G78" s="20"/>
      <c r="H78" s="20"/>
      <c r="I78" s="20"/>
      <c r="J78" s="20"/>
      <c r="K78" s="20"/>
      <c r="L78" s="20"/>
      <c r="M78" s="20"/>
      <c r="N78" s="20"/>
      <c r="O78" s="20"/>
      <c r="P78" s="20"/>
      <c r="Q78" s="20"/>
      <c r="R78" s="20"/>
      <c r="S78" s="20"/>
      <c r="T78" s="20"/>
      <c r="U78" s="20"/>
      <c r="V78" s="20"/>
      <c r="W78" s="22"/>
      <c r="X78" s="22"/>
      <c r="Y78" s="22"/>
      <c r="Z78" s="22"/>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row>
    <row r="79" spans="2:66" ht="33.75" customHeight="1">
      <c r="B79" s="20"/>
      <c r="C79" s="21"/>
      <c r="D79" s="20"/>
      <c r="E79" s="20"/>
      <c r="F79" s="20"/>
      <c r="G79" s="20"/>
      <c r="H79" s="20"/>
      <c r="I79" s="20"/>
      <c r="J79" s="20"/>
      <c r="K79" s="20"/>
      <c r="L79" s="20"/>
      <c r="M79" s="20"/>
      <c r="N79" s="20"/>
      <c r="O79" s="20"/>
      <c r="P79" s="20"/>
      <c r="Q79" s="20"/>
      <c r="R79" s="20"/>
      <c r="S79" s="20"/>
      <c r="T79" s="20"/>
      <c r="U79" s="20"/>
      <c r="V79" s="20"/>
      <c r="W79" s="22"/>
      <c r="X79" s="22"/>
      <c r="Y79" s="22"/>
      <c r="Z79" s="22"/>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row>
    <row r="80" spans="2:66" ht="33.75" customHeight="1">
      <c r="B80" s="20"/>
      <c r="C80" s="21"/>
      <c r="D80" s="20"/>
      <c r="E80" s="20"/>
      <c r="F80" s="20"/>
      <c r="G80" s="20"/>
      <c r="H80" s="20"/>
      <c r="I80" s="20"/>
      <c r="J80" s="20"/>
      <c r="K80" s="20"/>
      <c r="L80" s="20"/>
      <c r="M80" s="20"/>
      <c r="N80" s="20"/>
      <c r="O80" s="20"/>
      <c r="P80" s="20"/>
      <c r="Q80" s="20"/>
      <c r="R80" s="20"/>
      <c r="S80" s="20"/>
      <c r="T80" s="20"/>
      <c r="U80" s="20"/>
      <c r="V80" s="20"/>
      <c r="W80" s="22"/>
      <c r="X80" s="22"/>
      <c r="Y80" s="22"/>
      <c r="Z80" s="22"/>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row>
    <row r="81" spans="2:66" ht="33.75" customHeight="1">
      <c r="B81" s="20"/>
      <c r="C81" s="21"/>
      <c r="D81" s="20"/>
      <c r="E81" s="20"/>
      <c r="F81" s="20"/>
      <c r="G81" s="20"/>
      <c r="H81" s="20"/>
      <c r="I81" s="20"/>
      <c r="J81" s="20"/>
      <c r="K81" s="20"/>
      <c r="L81" s="20"/>
      <c r="M81" s="20"/>
      <c r="N81" s="20"/>
      <c r="O81" s="20"/>
      <c r="P81" s="20"/>
      <c r="Q81" s="20"/>
      <c r="R81" s="20"/>
      <c r="S81" s="20"/>
      <c r="T81" s="20"/>
      <c r="U81" s="20"/>
      <c r="V81" s="20"/>
      <c r="W81" s="22"/>
      <c r="X81" s="22"/>
      <c r="Y81" s="22"/>
      <c r="Z81" s="22"/>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row>
    <row r="82" spans="2:66" ht="33.75" customHeight="1">
      <c r="B82" s="20"/>
      <c r="C82" s="21"/>
      <c r="D82" s="20"/>
      <c r="E82" s="20"/>
      <c r="F82" s="20"/>
      <c r="G82" s="20"/>
      <c r="H82" s="20"/>
      <c r="I82" s="20"/>
      <c r="J82" s="20"/>
      <c r="K82" s="20"/>
      <c r="L82" s="20"/>
      <c r="M82" s="20"/>
      <c r="N82" s="20"/>
      <c r="O82" s="20"/>
      <c r="P82" s="20"/>
      <c r="Q82" s="20"/>
      <c r="R82" s="20"/>
      <c r="S82" s="20"/>
      <c r="T82" s="20"/>
      <c r="U82" s="20"/>
      <c r="V82" s="20"/>
      <c r="W82" s="22"/>
      <c r="X82" s="22"/>
      <c r="Y82" s="22"/>
      <c r="Z82" s="22"/>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row>
    <row r="83" spans="2:66" ht="33.75" customHeight="1">
      <c r="B83" s="20"/>
      <c r="C83" s="21"/>
      <c r="D83" s="20"/>
      <c r="E83" s="20"/>
      <c r="F83" s="20"/>
      <c r="G83" s="20"/>
      <c r="H83" s="20"/>
      <c r="I83" s="20"/>
      <c r="J83" s="20"/>
      <c r="K83" s="20"/>
      <c r="L83" s="20"/>
      <c r="M83" s="20"/>
      <c r="N83" s="20"/>
      <c r="O83" s="20"/>
      <c r="P83" s="20"/>
      <c r="Q83" s="20"/>
      <c r="R83" s="20"/>
      <c r="S83" s="20"/>
      <c r="T83" s="20"/>
      <c r="U83" s="20"/>
      <c r="V83" s="20"/>
      <c r="W83" s="22"/>
      <c r="X83" s="22"/>
      <c r="Y83" s="22"/>
      <c r="Z83" s="22"/>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row>
    <row r="84" spans="2:66" ht="33.75" customHeight="1">
      <c r="B84" s="20"/>
      <c r="C84" s="21"/>
      <c r="D84" s="20"/>
      <c r="E84" s="20"/>
      <c r="F84" s="20"/>
      <c r="G84" s="20"/>
      <c r="H84" s="20"/>
      <c r="I84" s="20"/>
      <c r="J84" s="20"/>
      <c r="K84" s="20"/>
      <c r="L84" s="20"/>
      <c r="M84" s="20"/>
      <c r="N84" s="20"/>
      <c r="O84" s="20"/>
      <c r="P84" s="20"/>
      <c r="Q84" s="20"/>
      <c r="R84" s="20"/>
      <c r="S84" s="20"/>
      <c r="T84" s="20"/>
      <c r="U84" s="20"/>
      <c r="V84" s="20"/>
      <c r="W84" s="22"/>
      <c r="X84" s="22"/>
      <c r="Y84" s="22"/>
      <c r="Z84" s="22"/>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row>
    <row r="85" spans="2:66" ht="33.75" customHeight="1">
      <c r="B85" s="20"/>
      <c r="C85" s="21"/>
      <c r="D85" s="20"/>
      <c r="E85" s="20"/>
      <c r="F85" s="20"/>
      <c r="G85" s="20"/>
      <c r="H85" s="20"/>
      <c r="I85" s="20"/>
      <c r="J85" s="20"/>
      <c r="K85" s="20"/>
      <c r="L85" s="20"/>
      <c r="M85" s="20"/>
      <c r="N85" s="20"/>
      <c r="O85" s="20"/>
      <c r="P85" s="20"/>
      <c r="Q85" s="20"/>
      <c r="R85" s="20"/>
      <c r="S85" s="20"/>
      <c r="T85" s="20"/>
      <c r="U85" s="20"/>
      <c r="V85" s="20"/>
      <c r="W85" s="22"/>
      <c r="X85" s="22"/>
      <c r="Y85" s="22"/>
      <c r="Z85" s="22"/>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row>
    <row r="86" spans="2:66" ht="33.75" customHeight="1">
      <c r="B86" s="20"/>
      <c r="C86" s="21"/>
      <c r="D86" s="20"/>
      <c r="E86" s="20"/>
      <c r="F86" s="20"/>
      <c r="G86" s="20"/>
      <c r="H86" s="20"/>
      <c r="I86" s="20"/>
      <c r="J86" s="20"/>
      <c r="K86" s="20"/>
      <c r="L86" s="20"/>
      <c r="M86" s="20"/>
      <c r="N86" s="20"/>
      <c r="O86" s="20"/>
      <c r="P86" s="20"/>
      <c r="Q86" s="20"/>
      <c r="R86" s="20"/>
      <c r="S86" s="20"/>
      <c r="T86" s="20"/>
      <c r="U86" s="20"/>
      <c r="V86" s="20"/>
      <c r="W86" s="22"/>
      <c r="X86" s="22"/>
      <c r="Y86" s="22"/>
      <c r="Z86" s="22"/>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row>
    <row r="87" spans="2:66" ht="33.75" customHeight="1">
      <c r="B87" s="20"/>
      <c r="C87" s="21"/>
      <c r="D87" s="20"/>
      <c r="E87" s="20"/>
      <c r="F87" s="20"/>
      <c r="G87" s="20"/>
      <c r="H87" s="20"/>
      <c r="I87" s="20"/>
      <c r="J87" s="20"/>
      <c r="K87" s="20"/>
      <c r="L87" s="20"/>
      <c r="M87" s="20"/>
      <c r="N87" s="20"/>
      <c r="O87" s="20"/>
      <c r="P87" s="20"/>
      <c r="Q87" s="20"/>
      <c r="R87" s="20"/>
      <c r="S87" s="20"/>
      <c r="T87" s="20"/>
      <c r="U87" s="20"/>
      <c r="V87" s="20"/>
      <c r="W87" s="22"/>
      <c r="X87" s="22"/>
      <c r="Y87" s="22"/>
      <c r="Z87" s="22"/>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row>
    <row r="88" spans="2:66" ht="33.75" customHeight="1">
      <c r="B88" s="20"/>
      <c r="C88" s="21"/>
      <c r="D88" s="20"/>
      <c r="E88" s="20"/>
      <c r="F88" s="20"/>
      <c r="G88" s="20"/>
      <c r="H88" s="20"/>
      <c r="I88" s="20"/>
      <c r="J88" s="20"/>
      <c r="K88" s="20"/>
      <c r="L88" s="20"/>
      <c r="M88" s="20"/>
      <c r="N88" s="20"/>
      <c r="O88" s="20"/>
      <c r="P88" s="20"/>
      <c r="Q88" s="20"/>
      <c r="R88" s="20"/>
      <c r="S88" s="20"/>
      <c r="T88" s="20"/>
      <c r="U88" s="20"/>
      <c r="V88" s="20"/>
      <c r="W88" s="22"/>
      <c r="X88" s="22"/>
      <c r="Y88" s="22"/>
      <c r="Z88" s="22"/>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row>
    <row r="89" spans="2:66" ht="33.75" customHeight="1">
      <c r="B89" s="20"/>
      <c r="C89" s="21"/>
      <c r="D89" s="20"/>
      <c r="E89" s="20"/>
      <c r="F89" s="20"/>
      <c r="G89" s="20"/>
      <c r="H89" s="20"/>
      <c r="I89" s="20"/>
      <c r="J89" s="20"/>
      <c r="K89" s="20"/>
      <c r="L89" s="20"/>
      <c r="M89" s="20"/>
      <c r="N89" s="20"/>
      <c r="O89" s="20"/>
      <c r="P89" s="20"/>
      <c r="Q89" s="20"/>
      <c r="R89" s="20"/>
      <c r="S89" s="20"/>
      <c r="T89" s="20"/>
      <c r="U89" s="20"/>
      <c r="V89" s="20"/>
      <c r="W89" s="22"/>
      <c r="X89" s="22"/>
      <c r="Y89" s="22"/>
      <c r="Z89" s="22"/>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row>
    <row r="90" spans="2:66" ht="33.75" customHeight="1">
      <c r="B90" s="20"/>
      <c r="C90" s="21"/>
      <c r="D90" s="20"/>
      <c r="E90" s="20"/>
      <c r="F90" s="20"/>
      <c r="G90" s="20"/>
      <c r="H90" s="20"/>
      <c r="I90" s="20"/>
      <c r="J90" s="20"/>
      <c r="K90" s="20"/>
      <c r="L90" s="20"/>
      <c r="M90" s="20"/>
      <c r="N90" s="20"/>
      <c r="O90" s="20"/>
      <c r="P90" s="20"/>
      <c r="Q90" s="20"/>
      <c r="R90" s="20"/>
      <c r="S90" s="20"/>
      <c r="T90" s="20"/>
      <c r="U90" s="20"/>
      <c r="V90" s="20"/>
      <c r="W90" s="22"/>
      <c r="X90" s="22"/>
      <c r="Y90" s="22"/>
      <c r="Z90" s="22"/>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row>
    <row r="91" spans="2:66" ht="33.75" customHeight="1">
      <c r="B91" s="20"/>
      <c r="C91" s="21"/>
      <c r="D91" s="20"/>
      <c r="E91" s="20"/>
      <c r="F91" s="20"/>
      <c r="G91" s="20"/>
      <c r="H91" s="20"/>
      <c r="I91" s="20"/>
      <c r="J91" s="20"/>
      <c r="K91" s="20"/>
      <c r="L91" s="20"/>
      <c r="M91" s="20"/>
      <c r="N91" s="20"/>
      <c r="O91" s="20"/>
      <c r="P91" s="20"/>
      <c r="Q91" s="20"/>
      <c r="R91" s="20"/>
      <c r="S91" s="20"/>
      <c r="T91" s="20"/>
      <c r="U91" s="20"/>
      <c r="V91" s="20"/>
      <c r="W91" s="22"/>
      <c r="X91" s="22"/>
      <c r="Y91" s="22"/>
      <c r="Z91" s="22"/>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row>
    <row r="92" spans="2:66" ht="33.75" customHeight="1">
      <c r="B92" s="20"/>
      <c r="C92" s="21"/>
      <c r="D92" s="20"/>
      <c r="E92" s="20"/>
      <c r="F92" s="20"/>
      <c r="G92" s="20"/>
      <c r="H92" s="20"/>
      <c r="I92" s="20"/>
      <c r="J92" s="20"/>
      <c r="K92" s="20"/>
      <c r="L92" s="20"/>
      <c r="M92" s="20"/>
      <c r="N92" s="20"/>
      <c r="O92" s="20"/>
      <c r="P92" s="20"/>
      <c r="Q92" s="20"/>
      <c r="R92" s="20"/>
      <c r="S92" s="20"/>
      <c r="T92" s="20"/>
      <c r="U92" s="20"/>
      <c r="V92" s="20"/>
      <c r="W92" s="22"/>
      <c r="X92" s="22"/>
      <c r="Y92" s="22"/>
      <c r="Z92" s="22"/>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row>
    <row r="93" spans="2:66" ht="33.75" customHeight="1">
      <c r="B93" s="20"/>
      <c r="C93" s="21"/>
      <c r="D93" s="20"/>
      <c r="E93" s="20"/>
      <c r="F93" s="20"/>
      <c r="G93" s="20"/>
      <c r="H93" s="20"/>
      <c r="I93" s="20"/>
      <c r="J93" s="20"/>
      <c r="K93" s="20"/>
      <c r="L93" s="20"/>
      <c r="M93" s="20"/>
      <c r="N93" s="20"/>
      <c r="O93" s="20"/>
      <c r="P93" s="20"/>
      <c r="Q93" s="20"/>
      <c r="R93" s="20"/>
      <c r="S93" s="20"/>
      <c r="T93" s="20"/>
      <c r="U93" s="20"/>
      <c r="V93" s="20"/>
      <c r="W93" s="22"/>
      <c r="X93" s="22"/>
      <c r="Y93" s="22"/>
      <c r="Z93" s="22"/>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row>
    <row r="94" spans="2:66" ht="33.75" customHeight="1">
      <c r="B94" s="20"/>
      <c r="C94" s="21"/>
      <c r="D94" s="20"/>
      <c r="E94" s="20"/>
      <c r="F94" s="20"/>
      <c r="G94" s="20"/>
      <c r="H94" s="20"/>
      <c r="I94" s="20"/>
      <c r="J94" s="20"/>
      <c r="K94" s="20"/>
      <c r="L94" s="20"/>
      <c r="M94" s="20"/>
      <c r="N94" s="20"/>
      <c r="O94" s="20"/>
      <c r="P94" s="20"/>
      <c r="Q94" s="20"/>
      <c r="R94" s="20"/>
      <c r="S94" s="20"/>
      <c r="T94" s="20"/>
      <c r="U94" s="20"/>
      <c r="V94" s="20"/>
      <c r="W94" s="22"/>
      <c r="X94" s="22"/>
      <c r="Y94" s="22"/>
      <c r="Z94" s="22"/>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row>
    <row r="95" spans="2:66" ht="33.75" customHeight="1">
      <c r="B95" s="20"/>
      <c r="C95" s="21"/>
      <c r="D95" s="20"/>
      <c r="E95" s="20"/>
      <c r="F95" s="20"/>
      <c r="G95" s="20"/>
      <c r="H95" s="20"/>
      <c r="I95" s="20"/>
      <c r="J95" s="20"/>
      <c r="K95" s="20"/>
      <c r="L95" s="20"/>
      <c r="M95" s="20"/>
      <c r="N95" s="20"/>
      <c r="O95" s="20"/>
      <c r="P95" s="20"/>
      <c r="Q95" s="20"/>
      <c r="R95" s="20"/>
      <c r="S95" s="20"/>
      <c r="T95" s="20"/>
      <c r="U95" s="20"/>
      <c r="V95" s="20"/>
      <c r="W95" s="22"/>
      <c r="X95" s="22"/>
      <c r="Y95" s="22"/>
      <c r="Z95" s="22"/>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row>
    <row r="96" spans="2:66" ht="33.75" customHeight="1">
      <c r="B96" s="20"/>
      <c r="C96" s="21"/>
      <c r="D96" s="20"/>
      <c r="E96" s="20"/>
      <c r="F96" s="20"/>
      <c r="G96" s="20"/>
      <c r="H96" s="20"/>
      <c r="I96" s="20"/>
      <c r="J96" s="20"/>
      <c r="K96" s="20"/>
      <c r="L96" s="20"/>
      <c r="M96" s="20"/>
      <c r="N96" s="20"/>
      <c r="O96" s="20"/>
      <c r="P96" s="20"/>
      <c r="Q96" s="20"/>
      <c r="R96" s="20"/>
      <c r="S96" s="20"/>
      <c r="T96" s="20"/>
      <c r="U96" s="20"/>
      <c r="V96" s="20"/>
      <c r="W96" s="22"/>
      <c r="X96" s="22"/>
      <c r="Y96" s="22"/>
      <c r="Z96" s="22"/>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row>
    <row r="97" spans="52:66" ht="33.75" customHeight="1">
      <c r="AZ97" s="20"/>
      <c r="BA97" s="20"/>
      <c r="BB97" s="20"/>
      <c r="BC97" s="20"/>
      <c r="BD97" s="20"/>
      <c r="BE97" s="20"/>
      <c r="BF97" s="20"/>
      <c r="BG97" s="20"/>
      <c r="BH97" s="20"/>
      <c r="BI97" s="20"/>
      <c r="BJ97" s="20"/>
      <c r="BK97" s="20"/>
      <c r="BL97" s="20"/>
      <c r="BM97" s="20"/>
      <c r="BN97" s="20"/>
    </row>
  </sheetData>
  <sheetProtection formatCells="0" formatColumns="0" formatRows="0" insertColumns="0" insertRows="0" deleteColumns="0" deleteRows="0"/>
  <mergeCells count="49">
    <mergeCell ref="B31:B34"/>
    <mergeCell ref="B19:B22"/>
    <mergeCell ref="B23:B26"/>
    <mergeCell ref="B27:B30"/>
    <mergeCell ref="F7:F9"/>
    <mergeCell ref="B7:B9"/>
    <mergeCell ref="C7:C9"/>
    <mergeCell ref="B15:B17"/>
    <mergeCell ref="D7:D9"/>
    <mergeCell ref="E7:E9"/>
    <mergeCell ref="Z8:Z9"/>
    <mergeCell ref="G8:G9"/>
    <mergeCell ref="H8:H9"/>
    <mergeCell ref="M8:M9"/>
    <mergeCell ref="L8:L9"/>
    <mergeCell ref="K8:K9"/>
    <mergeCell ref="J8:J9"/>
    <mergeCell ref="Y8:Y9"/>
    <mergeCell ref="W8:W9"/>
    <mergeCell ref="P8:P9"/>
    <mergeCell ref="I8:I9"/>
    <mergeCell ref="S8:S9"/>
    <mergeCell ref="O8:O9"/>
    <mergeCell ref="N8:N9"/>
    <mergeCell ref="T8:T9"/>
    <mergeCell ref="U8:U9"/>
    <mergeCell ref="V8:V9"/>
    <mergeCell ref="X8:X9"/>
    <mergeCell ref="BN10:BN11"/>
    <mergeCell ref="BF8:BF9"/>
    <mergeCell ref="BG8:BG9"/>
    <mergeCell ref="BM8:BM9"/>
    <mergeCell ref="BN8:BN9"/>
    <mergeCell ref="AY8:AY9"/>
    <mergeCell ref="BF10:BF11"/>
    <mergeCell ref="BG10:BG11"/>
    <mergeCell ref="AZ7:AZ9"/>
    <mergeCell ref="BM10:BM11"/>
    <mergeCell ref="AU11:AX11"/>
    <mergeCell ref="AM11:AP11"/>
    <mergeCell ref="AQ11:AT11"/>
    <mergeCell ref="BA13:BC13"/>
    <mergeCell ref="BH13:BJ13"/>
    <mergeCell ref="AD8:AD9"/>
    <mergeCell ref="AC8:AC9"/>
    <mergeCell ref="AA8:AA9"/>
    <mergeCell ref="AE11:AH11"/>
    <mergeCell ref="AI11:AL11"/>
    <mergeCell ref="AB8:AB9"/>
  </mergeCells>
  <phoneticPr fontId="5" type="noConversion"/>
  <dataValidations xWindow="478" yWindow="440" count="64">
    <dataValidation type="textLength" allowBlank="1" showInputMessage="1" showErrorMessage="1" sqref="C15:C18 B23:B34 B19" xr:uid="{00000000-0002-0000-0000-000000000000}">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A7:BA8 BD8 BH7:BH8 BK8" xr:uid="{00000000-0002-0000-0000-000001000000}"/>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7" xr:uid="{00000000-0002-0000-0000-000002000000}"/>
    <dataValidation allowBlank="1" showInputMessage="1" showErrorMessage="1" prompt="Totalice el costo de las acciones al finalizar la vigencia del documento CONPES." sqref="AD8" xr:uid="{00000000-0002-0000-0000-000003000000}"/>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00000000-0002-0000-0000-000004000000}"/>
    <dataValidation allowBlank="1" showInputMessage="1" showErrorMessage="1" prompt="Escriba la fecha de finalización de la acción._x000a__x000a_Formato DD/MM/AAAA." sqref="L8" xr:uid="{00000000-0002-0000-0000-000005000000}"/>
    <dataValidation allowBlank="1" showInputMessage="1" showErrorMessage="1" prompt="Escriba la fecha de inicio de la acción._x000a__x000a_Formato DD/MM/AAAA." sqref="K8" xr:uid="{00000000-0002-0000-0000-000006000000}"/>
    <dataValidation type="custom" allowBlank="1" showInputMessage="1" showErrorMessage="1" sqref="C10" xr:uid="{00000000-0002-0000-0000-000007000000}">
      <formula1>1</formula1>
    </dataValidation>
    <dataValidation allowBlank="1" showInputMessage="1" showErrorMessage="1" prompt="Escriba el correo electrónico de la persona responsable de reportar la ejecución de la acción." sqref="J8" xr:uid="{00000000-0002-0000-0000-000008000000}"/>
    <dataValidation allowBlank="1" showInputMessage="1" showErrorMessage="1" prompt="Escriba el nombre de la Dirección, Subdirección, Grupo o Unidad encargada de la ejecución de la acción._x000a__x000a_Utilice nombres completos y no siglas." sqref="H8" xr:uid="{00000000-0002-0000-0000-000009000000}"/>
    <dataValidation allowBlank="1" showInputMessage="1" showErrorMessage="1" prompt="Escriba la entidad responsable de la ejecución de la acción. Utilice nombres completos y no siglas." sqref="G8" xr:uid="{00000000-0002-0000-0000-00000A000000}"/>
    <dataValidation allowBlank="1" showInputMessage="1" showErrorMessage="1" prompt="Escriba los recursos asignados para cada vigencia" sqref="AE10 AI10 AG10 AK10 AU10 AW10 AM10 AO10 AQ10 AS10 BD10:BD11 BK10:BK11" xr:uid="{00000000-0002-0000-0000-00000B000000}"/>
    <dataValidation allowBlank="1" showInputMessage="1" showErrorMessage="1" prompt="Total costo acción Ni -Total recurso asignado acción Ni." sqref="AF12 AH12 AV12:AX12 AJ12:AL12 AN12:AP12 AR12:AT12" xr:uid="{00000000-0002-0000-0000-00000C000000}"/>
    <dataValidation allowBlank="1" showInputMessage="1" showErrorMessage="1" prompt="El balance cualitativo corresponde a las instrucciones indicadas en esta sección para cada uno de los cortes establecidos en el documento CONPES." sqref="B14" xr:uid="{00000000-0002-0000-0000-00000D000000}"/>
    <dataValidation allowBlank="1" showInputMessage="1" showErrorMessage="1" prompt="En caso de cambios en los responsables de la ejecución, por favor actualizar la información con la del nuevo responsable." sqref="G7" xr:uid="{00000000-0002-0000-0000-00000E000000}"/>
    <dataValidation allowBlank="1" showInputMessage="1" showErrorMessage="1" prompt="Escriba el nombre completo de la persona responsable de reportar la ejecución de la acción." sqref="I8" xr:uid="{00000000-0002-0000-0000-00000F000000}"/>
    <dataValidation allowBlank="1" showInputMessage="1" showErrorMessage="1" prompt="Defina el período de tiempo en el que la acción será ejecutada." sqref="K7:L7" xr:uid="{00000000-0002-0000-0000-000010000000}"/>
    <dataValidation allowBlank="1" showInputMessage="1" showErrorMessage="1" prompt="Escriba la fecha de aprobación del Documento CONPES que se encuentra en el documento publicado (instrucciones PAS. Paso 1. Datos básicos)._x000a__x000a_Formato DD/MM/AAAA." sqref="I4:J4" xr:uid="{00000000-0002-0000-0000-000011000000}"/>
    <dataValidation type="date" allowBlank="1" showInputMessage="1" showErrorMessage="1" error="Escriba la fecha en formato DD/MM/AAAA" sqref="K10:L10" xr:uid="{00000000-0002-0000-0000-000012000000}">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0 AZ10:AZ11" xr:uid="{00000000-0002-0000-0000-000013000000}"/>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A9 BH9" xr:uid="{00000000-0002-0000-0000-000014000000}"/>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B9:BC9 BI9:BJ9" xr:uid="{00000000-0002-0000-0000-000015000000}"/>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E9 BL9" xr:uid="{00000000-0002-0000-0000-000016000000}"/>
    <dataValidation allowBlank="1" showInputMessage="1" showErrorMessage="1" prompt="Escriba el avance acumulado financiero para cada acción formulada (recursos ejecutados en desarrollo de la acción). _x000a__x000a_" sqref="BD9 BK9" xr:uid="{00000000-0002-0000-0000-000017000000}"/>
    <dataValidation allowBlank="1" showInputMessage="1" showErrorMessage="1" prompt="Actualice la fórmula conforme:_x000a_1) Al número de acciones de cada objetivo (adición de filas)_x000a_2) Al corte evaluado, ya que la fórmula está indicando el avance del objetivo 1 en el corte No.1" sqref="BF10:BG11 BM10:BN11" xr:uid="{00000000-0002-0000-0000-000018000000}"/>
    <dataValidation allowBlank="1" showInputMessage="1" showErrorMessage="1" prompt="Total recurso asignado acción Ni - Total costo acción Ni" sqref="AE12 AU12 AI12 AQ12 AM12 AY12" xr:uid="{00000000-0002-0000-0000-000019000000}"/>
    <dataValidation allowBlank="1" showInputMessage="1" showErrorMessage="1" prompt="Total recurso asignado acción Ni - Total costo acción Ni _x000a_" sqref="AG12" xr:uid="{00000000-0002-0000-0000-00001A000000}"/>
    <dataValidation allowBlank="1" showInputMessage="1" showErrorMessage="1" prompt="Porcentaje de cumplimiento del objetivo general: Realice una sumatoria del porcentaje de cumplimiento de los objetivos específicos." sqref="BF13:BG13 BM13:BN13" xr:uid="{00000000-0002-0000-0000-00001B000000}"/>
    <dataValidation allowBlank="1" showInputMessage="1" showErrorMessage="1" prompt="Efectúe la diferencia entre los costos de las acciones y los recursos asignados para cada vigencia y para el agregado de las vigencias." sqref="B12" xr:uid="{00000000-0002-0000-0000-00001C000000}"/>
    <dataValidation allowBlank="1" showInputMessage="1" showErrorMessage="1" prompt="Recursos ejecutados (acumulados) en millones de pesos._x000a__x000a_ " sqref="BD13 BK13" xr:uid="{00000000-0002-0000-0000-00001D000000}"/>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E13 BL13" xr:uid="{00000000-0002-0000-0000-00001E000000}"/>
    <dataValidation type="textLength" allowBlank="1" showInputMessage="1" showErrorMessage="1" error="El número de carácteres debe estar entre 50 y 500. " prompt="Escriba el objetivo general del documento CONPES aprobado (instrucciones PAS. Paso 1. Datos básicos)._x000a_" sqref="E5" xr:uid="{00000000-0002-0000-0000-00001F000000}">
      <formula1>50</formula1>
      <formula2>500</formula2>
    </dataValidation>
    <dataValidation allowBlank="1" showInputMessage="1" showErrorMessage="1" prompt="1. Totalice el costos de las acciones por vigencia._x000a_2. Totalice los recursos asignados de las acciones por vigencia." sqref="W11 C11:S11 U11" xr:uid="{00000000-0002-0000-0000-000020000000}"/>
    <dataValidation allowBlank="1" showInputMessage="1" showErrorMessage="1" prompt="Escriba la fórmula de cálculo del indicador, teniendo en cuenta las indicaciones del paso 1. Plan de acción en la hoja &quot;Instrucciones PAS&quot;." sqref="O8:O9" xr:uid="{00000000-0002-0000-0000-000021000000}"/>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F8:BG8 BM8:BN8" xr:uid="{00000000-0002-0000-0000-000022000000}"/>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00000000-0002-0000-0000-000023000000}"/>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00000000-0002-0000-0000-000024000000}"/>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00000000-0002-0000-0000-000025000000}"/>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Z7:AZ9" xr:uid="{00000000-0002-0000-0000-000026000000}"/>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00000000-0002-0000-0000-000027000000}"/>
    <dataValidation allowBlank="1" showInputMessage="1" showErrorMessage="1" prompt="Total de los recursos asignados para cada acción al finalizar la vigencia del documento CONPES." sqref="AY8" xr:uid="{00000000-0002-0000-0000-000028000000}"/>
    <dataValidation allowBlank="1" showInputMessage="1" showErrorMessage="1" prompt="Ver pestaña &quot;instrucciones PAS&quot; paso 3. Adicione o elimine filas conforme al número de cortes establecidos. Responda las preguntas en maximo 750 caracteres.  _x000a_" sqref="B15:B18" xr:uid="{00000000-0002-0000-0000-000029000000}"/>
    <dataValidation allowBlank="1" showInputMessage="1" showErrorMessage="1" prompt="La sección de seguimiento a la ejecución de las acciones debe diligenciarse una vez el documento CONPES ha sido aprobado, y debe actualizarse de acuerdo a los cortes establecidos en el documento." sqref="BA6:BN6" xr:uid="{00000000-0002-0000-0000-00002A000000}"/>
    <dataValidation allowBlank="1" showInputMessage="1" showErrorMessage="1" prompt="Escriba el nombre del documento CONPES como fue aprobado en sesión CONPES (instrucciones PAS paso1. Datos básicos)." sqref="F3:W3" xr:uid="{00000000-0002-0000-0000-00002B000000}"/>
    <dataValidation allowBlank="1" showInputMessage="1" showErrorMessage="1" prompt="Escriba el número del documento CONPES, que fue asignado en el momento de la publicación (instrucciones PAS paso 1. Datos Básicos)." sqref="F4" xr:uid="{00000000-0002-0000-0000-00002C000000}"/>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A13:BC13 BH13:BJ13" xr:uid="{00000000-0002-0000-0000-00002D000000}"/>
    <dataValidation allowBlank="1" showInputMessage="1" showErrorMessage="1" prompt="La sección de Plan de Acción debe diligenciarse en el momento de la elaboración del documento CONPES." sqref="C6:AY6" xr:uid="{00000000-0002-0000-0000-00002E000000}"/>
    <dataValidation type="textLength" allowBlank="1" showInputMessage="1" showErrorMessage="1" error="El número de carácteres debe estar entre 50 y 500. " prompt="_x000a_" sqref="X5:BN5" xr:uid="{00000000-0002-0000-0000-00002F000000}">
      <formula1>50</formula1>
      <formula2>500</formula2>
    </dataValidation>
    <dataValidation type="textLength" allowBlank="1" showInputMessage="1" showErrorMessage="1" sqref="C19:AY34 AZ20:BN35" xr:uid="{00000000-0002-0000-0000-000030000000}">
      <formula1>0</formula1>
      <formula2>500</formula2>
    </dataValidation>
    <dataValidation allowBlank="1" showInputMessage="1" showErrorMessage="1" prompt="Escriba el nombre del documento CONPES como fue aprobado en sesión CONPES (instrucciones PAS paso 0. Datos básicos)." sqref="E3" xr:uid="{00000000-0002-0000-0000-000031000000}"/>
    <dataValidation allowBlank="1" showInputMessage="1" showErrorMessage="1" prompt="Escriba el número del documento CONPES, que fue asignado en el momento de la publicación (instrucciones PAS paso 0. Datos Básicos)." sqref="E4" xr:uid="{00000000-0002-0000-0000-000032000000}"/>
    <dataValidation allowBlank="1" showInputMessage="1" showErrorMessage="1" prompt="Dejar vacía." sqref="N4:Q4" xr:uid="{00000000-0002-0000-0000-000033000000}"/>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00000000-0002-0000-0000-000034000000}"/>
    <dataValidation allowBlank="1" showInputMessage="1" showErrorMessage="1" prompt="Escriba el valor de la meta final en línea con la forma de acumulación._x000a__x000a_Acumulado y reducción acumulada: meta del último año de ejecución._x000a__x000a_Flujo y reducción: promedio de metas anuales._x000a__x000a_" sqref="X8:X9" xr:uid="{00000000-0002-0000-0000-000035000000}"/>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AE8 AI8 AU8 AM8 AQ8" xr:uid="{00000000-0002-0000-0000-000036000000}"/>
    <dataValidation allowBlank="1" showInputMessage="1" showErrorMessage="1" prompt="Escriba el valor y fecha de la línea base de los indicadores que tienen disponibles dicha información. Recuerde que la línea base debe estar expresada en la misma unidad de la meta." sqref="Q8:R8" xr:uid="{00000000-0002-0000-0000-000037000000}"/>
    <dataValidation allowBlank="1" showInputMessage="1" showErrorMessage="1" prompt="Seleccione la forma de acumulación del indicador, teniendo en cuenta las indicaciones del paso 1. Plan de acción en la hoja &quot;Instrucciones PAS&quot;." sqref="P8:P9" xr:uid="{00000000-0002-0000-0000-000038000000}"/>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X7" xr:uid="{00000000-0002-0000-0000-000039000000}"/>
    <dataValidation allowBlank="1" showInputMessage="1" showErrorMessage="1" prompt="Escriba el valor de la meta para cada vigencia en línea con la forma de acumulacón definida. _x000a__x000a_Elimine o adicione columnas de acuerdo al tiempo de ejecución de la política._x000a__x000a_" sqref="S8:W9" xr:uid="{00000000-0002-0000-0000-00003A000000}"/>
    <dataValidation type="decimal" allowBlank="1" showInputMessage="1" showErrorMessage="1" sqref="Y10:AC10" xr:uid="{00000000-0002-0000-0000-00003B000000}">
      <formula1>1</formula1>
      <formula2>1000000000</formula2>
    </dataValidation>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Y7:AD7" xr:uid="{00000000-0002-0000-0000-00003C000000}"/>
    <dataValidation allowBlank="1" showInputMessage="1" showErrorMessage="1" prompt="Indique el costo de las acciones en millones de pesos, es decir los recursos necesarios para implementar la acción. No se deben diligenciar celdas con valores cero. En los casos en los que no pueda determinar los costos, deje la celda vacía." sqref="Y8:AC9" xr:uid="{00000000-0002-0000-0000-00003D000000}"/>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 xr:uid="{00000000-0002-0000-0000-00003E000000}">
      <formula1>C10</formula1>
    </dataValidation>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00000000-0002-0000-0000-00003F000000}"/>
  </dataValidations>
  <printOptions horizontalCentered="1" verticalCentered="1"/>
  <pageMargins left="0.31496062992125984" right="0.31496062992125984" top="0.35433070866141736" bottom="0.35433070866141736" header="0.31496062992125984" footer="0.31496062992125984"/>
  <pageSetup scale="21" fitToHeight="0" orientation="landscape" r:id="rId1"/>
  <headerFooter>
    <oddFooter xml:space="preserve">&amp;LF-CA-02 (VERSIÓN 11)&amp;C&amp;P&amp;RSubdirección General de Prospectiva y Desarrollo Nacional - Grupo CONPES </oddFooter>
  </headerFooter>
  <colBreaks count="2" manualBreakCount="2">
    <brk id="22" max="37" man="1"/>
    <brk id="39" max="1048575" man="1"/>
  </colBreaks>
  <ignoredErrors>
    <ignoredError sqref="AD10 AE11 AE12:AF12 AH12:AI12 AI11 AU11:AX11 AU12:AY12 AK12:AL12 AD11" unlockedFormula="1"/>
  </ignoredErrors>
  <drawing r:id="rId2"/>
  <extLst>
    <ext xmlns:x14="http://schemas.microsoft.com/office/spreadsheetml/2009/9/main" uri="{CCE6A557-97BC-4b89-ADB6-D9C93CAAB3DF}">
      <x14:dataValidations xmlns:xm="http://schemas.microsoft.com/office/excel/2006/main" xWindow="478" yWindow="440" count="4">
        <x14:dataValidation type="list" allowBlank="1" showInputMessage="1" showErrorMessage="1" prompt="Seleccione la fuente de los recursos asignados para cada vigencia" xr:uid="{00000000-0002-0000-0000-000040000000}">
          <x14:formula1>
            <xm:f>Desplegables!$D$33:$D$39</xm:f>
          </x14:formula1>
          <xm:sqref>AF10 AX10 AR10 AT10 AH10 AL10 AJ10 AP10 AN10 AV10</xm:sqref>
        </x14:dataValidation>
        <x14:dataValidation type="list" allowBlank="1" showInputMessage="1" showErrorMessage="1" xr:uid="{00000000-0002-0000-0000-000041000000}">
          <x14:formula1>
            <xm:f>Desplegables!$B$3:$B$6</xm:f>
          </x14:formula1>
          <xm:sqref>P10</xm:sqref>
        </x14:dataValidation>
        <x14:dataValidation type="list" allowBlank="1" showInputMessage="1" showErrorMessage="1" prompt="Los indicadores de cumplimiento se clasifican en:_x000a_1. Indicadores de gestión._x000a_2. Indicadores de producto._x000a_3. Indicadores de resultado._x000a__x000a_Consulte la hoja &quot;Instrucciones PAS&quot; para más información_x000a__x000a_" xr:uid="{00000000-0002-0000-0000-000042000000}">
          <x14:formula1>
            <xm:f>Desplegables!$A$3:$A$5</xm:f>
          </x14:formula1>
          <xm:sqref>M10</xm:sqref>
        </x14:dataValidation>
        <x14:dataValidation type="list" allowBlank="1" showInputMessage="1" showErrorMessage="1" prompt="Seleccione el nombre de la dirección técnica o grupo del DNP responsable de liderar el documento CONPES (instrucciones PAS. Paso 0. Datos básicos). " xr:uid="{00000000-0002-0000-0000-000043000000}">
          <x14:formula1>
            <xm:f>Desplegables!$A$10:$A$31</xm:f>
          </x14:formula1>
          <xm:sqref>W4:X4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56"/>
  <sheetViews>
    <sheetView zoomScale="70" zoomScaleNormal="70" workbookViewId="0"/>
  </sheetViews>
  <sheetFormatPr baseColWidth="10" defaultColWidth="11.42578125" defaultRowHeight="12.75"/>
  <sheetData>
    <row r="2" spans="1:20">
      <c r="A2" s="1" t="s">
        <v>26</v>
      </c>
      <c r="B2" s="1" t="s">
        <v>29</v>
      </c>
      <c r="C2" s="1"/>
    </row>
    <row r="3" spans="1:20">
      <c r="A3" t="s">
        <v>84</v>
      </c>
      <c r="B3" s="23" t="s">
        <v>85</v>
      </c>
      <c r="C3" s="23"/>
    </row>
    <row r="4" spans="1:20">
      <c r="A4" t="s">
        <v>61</v>
      </c>
      <c r="B4" s="23" t="s">
        <v>62</v>
      </c>
      <c r="C4" s="23"/>
    </row>
    <row r="5" spans="1:20">
      <c r="A5" s="23" t="s">
        <v>86</v>
      </c>
      <c r="B5" s="23" t="s">
        <v>87</v>
      </c>
      <c r="C5" s="23"/>
    </row>
    <row r="6" spans="1:20">
      <c r="B6" s="23" t="s">
        <v>88</v>
      </c>
    </row>
    <row r="8" spans="1:20" ht="13.5" thickBot="1"/>
    <row r="9" spans="1:20" s="2" customFormat="1" ht="105">
      <c r="A9" s="2" t="s">
        <v>89</v>
      </c>
      <c r="B9" s="2" t="s">
        <v>90</v>
      </c>
      <c r="C9" s="82"/>
      <c r="D9" s="2" t="s">
        <v>91</v>
      </c>
      <c r="E9" s="2" t="s">
        <v>92</v>
      </c>
      <c r="F9" s="2" t="s">
        <v>93</v>
      </c>
      <c r="G9" s="2" t="s">
        <v>94</v>
      </c>
      <c r="H9" s="2" t="s">
        <v>95</v>
      </c>
      <c r="I9" s="2" t="s">
        <v>96</v>
      </c>
      <c r="J9" s="2" t="s">
        <v>97</v>
      </c>
      <c r="K9" s="2" t="s">
        <v>98</v>
      </c>
      <c r="L9" s="2" t="s">
        <v>99</v>
      </c>
      <c r="M9" s="2" t="s">
        <v>100</v>
      </c>
      <c r="N9" s="2" t="s">
        <v>101</v>
      </c>
      <c r="O9" s="2" t="s">
        <v>102</v>
      </c>
      <c r="P9" s="2" t="s">
        <v>103</v>
      </c>
      <c r="Q9" s="2" t="s">
        <v>104</v>
      </c>
      <c r="R9" s="2" t="s">
        <v>105</v>
      </c>
      <c r="S9" s="2" t="s">
        <v>106</v>
      </c>
      <c r="T9" s="2" t="s">
        <v>107</v>
      </c>
    </row>
    <row r="10" spans="1:20" ht="114.75">
      <c r="A10" s="3" t="s">
        <v>108</v>
      </c>
      <c r="B10" s="6" t="s">
        <v>95</v>
      </c>
      <c r="C10" s="4"/>
      <c r="D10" s="5" t="s">
        <v>109</v>
      </c>
      <c r="E10" s="6" t="s">
        <v>110</v>
      </c>
      <c r="F10" s="6" t="s">
        <v>111</v>
      </c>
      <c r="G10" s="6"/>
      <c r="H10" s="6" t="s">
        <v>112</v>
      </c>
      <c r="I10" s="4" t="s">
        <v>113</v>
      </c>
      <c r="J10" s="4" t="s">
        <v>114</v>
      </c>
      <c r="K10" s="6" t="s">
        <v>115</v>
      </c>
      <c r="L10" s="6" t="s">
        <v>116</v>
      </c>
      <c r="M10" s="6" t="s">
        <v>117</v>
      </c>
      <c r="N10" s="4" t="s">
        <v>118</v>
      </c>
      <c r="O10" s="4" t="s">
        <v>119</v>
      </c>
      <c r="P10" s="4" t="s">
        <v>120</v>
      </c>
      <c r="Q10" s="4" t="s">
        <v>104</v>
      </c>
      <c r="R10" s="4" t="s">
        <v>105</v>
      </c>
      <c r="S10" s="7" t="s">
        <v>106</v>
      </c>
      <c r="T10" s="7" t="s">
        <v>121</v>
      </c>
    </row>
    <row r="11" spans="1:20" ht="120">
      <c r="A11" s="79" t="s">
        <v>122</v>
      </c>
      <c r="B11" s="6" t="s">
        <v>123</v>
      </c>
      <c r="C11" s="4"/>
      <c r="D11" s="5" t="s">
        <v>124</v>
      </c>
      <c r="E11" s="6" t="s">
        <v>125</v>
      </c>
      <c r="F11" s="6" t="s">
        <v>126</v>
      </c>
      <c r="G11" s="6"/>
      <c r="H11" s="6" t="s">
        <v>127</v>
      </c>
      <c r="I11" s="4" t="s">
        <v>128</v>
      </c>
      <c r="J11" s="4" t="s">
        <v>129</v>
      </c>
      <c r="K11" s="6" t="s">
        <v>130</v>
      </c>
      <c r="L11" s="6" t="s">
        <v>131</v>
      </c>
      <c r="M11" s="6" t="s">
        <v>132</v>
      </c>
      <c r="N11" s="4" t="s">
        <v>133</v>
      </c>
      <c r="O11" s="4" t="s">
        <v>134</v>
      </c>
      <c r="P11" s="4" t="s">
        <v>135</v>
      </c>
      <c r="Q11" s="8"/>
      <c r="R11" s="4"/>
      <c r="S11" s="9"/>
      <c r="T11" s="9"/>
    </row>
    <row r="12" spans="1:20" ht="90">
      <c r="A12" s="91" t="s">
        <v>136</v>
      </c>
      <c r="B12" s="6" t="s">
        <v>137</v>
      </c>
      <c r="C12" s="4"/>
      <c r="D12" s="5" t="s">
        <v>138</v>
      </c>
      <c r="E12" s="6" t="s">
        <v>139</v>
      </c>
      <c r="F12" s="6" t="s">
        <v>140</v>
      </c>
      <c r="G12" s="6"/>
      <c r="H12" s="8"/>
      <c r="I12" s="4" t="s">
        <v>141</v>
      </c>
      <c r="J12" s="4" t="s">
        <v>142</v>
      </c>
      <c r="K12" s="10"/>
      <c r="L12" s="8"/>
      <c r="M12" s="8"/>
      <c r="N12" s="8"/>
      <c r="O12" s="4" t="s">
        <v>143</v>
      </c>
      <c r="P12" s="4" t="s">
        <v>144</v>
      </c>
      <c r="Q12" s="8"/>
      <c r="R12" s="4"/>
      <c r="S12" s="9"/>
      <c r="T12" s="9"/>
    </row>
    <row r="13" spans="1:20" ht="90">
      <c r="A13" s="89" t="s">
        <v>145</v>
      </c>
      <c r="B13" s="6" t="s">
        <v>146</v>
      </c>
      <c r="C13" s="4"/>
      <c r="D13" s="5"/>
      <c r="E13" s="6"/>
      <c r="F13" s="6"/>
      <c r="G13" s="6"/>
      <c r="H13" s="8"/>
      <c r="I13" s="4"/>
      <c r="J13" s="4"/>
      <c r="K13" s="10"/>
      <c r="L13" s="8"/>
      <c r="M13" s="8"/>
      <c r="N13" s="8"/>
      <c r="O13" s="4"/>
      <c r="P13" s="4"/>
      <c r="Q13" s="8"/>
      <c r="R13" s="4"/>
      <c r="S13" s="9"/>
      <c r="T13" s="9"/>
    </row>
    <row r="14" spans="1:20" ht="60">
      <c r="A14" s="89" t="s">
        <v>147</v>
      </c>
      <c r="B14" s="6" t="s">
        <v>148</v>
      </c>
      <c r="C14" s="4"/>
      <c r="D14" s="5"/>
      <c r="E14" s="6"/>
      <c r="F14" s="6"/>
      <c r="G14" s="6"/>
      <c r="H14" s="8"/>
      <c r="I14" s="4"/>
      <c r="J14" s="4"/>
      <c r="K14" s="10"/>
      <c r="L14" s="8"/>
      <c r="M14" s="8"/>
      <c r="N14" s="8"/>
      <c r="O14" s="4"/>
      <c r="P14" s="4"/>
      <c r="Q14" s="8"/>
      <c r="R14" s="4"/>
      <c r="S14" s="9"/>
      <c r="T14" s="9"/>
    </row>
    <row r="15" spans="1:20" ht="51">
      <c r="A15" s="3" t="s">
        <v>149</v>
      </c>
      <c r="B15" s="4" t="s">
        <v>99</v>
      </c>
      <c r="C15" s="4"/>
      <c r="D15" s="5" t="s">
        <v>150</v>
      </c>
      <c r="E15" s="6"/>
      <c r="F15" s="6"/>
      <c r="G15" s="6"/>
      <c r="H15" s="8"/>
      <c r="I15" s="4"/>
      <c r="J15" s="4" t="s">
        <v>151</v>
      </c>
      <c r="K15" s="10"/>
      <c r="L15" s="8"/>
      <c r="M15" s="8"/>
      <c r="N15" s="8"/>
      <c r="O15" s="4"/>
      <c r="P15" s="4" t="s">
        <v>152</v>
      </c>
      <c r="Q15" s="8"/>
      <c r="R15" s="5"/>
      <c r="S15" s="9"/>
      <c r="T15" s="9"/>
    </row>
    <row r="16" spans="1:20" ht="45">
      <c r="A16" s="3" t="s">
        <v>153</v>
      </c>
      <c r="B16" s="4" t="s">
        <v>97</v>
      </c>
      <c r="C16" s="6"/>
      <c r="D16" s="5"/>
      <c r="E16" s="8"/>
      <c r="F16" s="8"/>
      <c r="G16" s="8"/>
      <c r="H16" s="8"/>
      <c r="I16" s="8"/>
      <c r="J16" s="6" t="s">
        <v>154</v>
      </c>
      <c r="K16" s="8"/>
      <c r="L16" s="8"/>
      <c r="M16" s="8"/>
      <c r="N16" s="8"/>
      <c r="O16" s="8"/>
      <c r="P16" s="8"/>
      <c r="Q16" s="8"/>
      <c r="R16" s="5"/>
      <c r="S16" s="9"/>
      <c r="T16" s="9"/>
    </row>
    <row r="17" spans="1:20" ht="38.25">
      <c r="A17" s="3" t="s">
        <v>155</v>
      </c>
      <c r="B17" s="4" t="s">
        <v>100</v>
      </c>
      <c r="C17" s="4"/>
      <c r="D17" s="8"/>
      <c r="E17" s="8"/>
      <c r="F17" s="8"/>
      <c r="G17" s="8"/>
      <c r="H17" s="8"/>
      <c r="I17" s="8"/>
      <c r="J17" s="8"/>
      <c r="K17" s="8"/>
      <c r="L17" s="8"/>
      <c r="M17" s="8"/>
      <c r="N17" s="8"/>
      <c r="O17" s="8"/>
      <c r="P17" s="8"/>
      <c r="Q17" s="8"/>
      <c r="R17" s="5"/>
      <c r="S17" s="9"/>
      <c r="T17" s="9"/>
    </row>
    <row r="18" spans="1:20" ht="38.25">
      <c r="A18" s="3" t="s">
        <v>156</v>
      </c>
      <c r="B18" s="4" t="s">
        <v>102</v>
      </c>
      <c r="C18" s="4"/>
      <c r="D18" s="8"/>
      <c r="E18" s="8"/>
      <c r="F18" s="8"/>
      <c r="G18" s="8"/>
      <c r="H18" s="8"/>
      <c r="I18" s="8"/>
      <c r="J18" s="8"/>
      <c r="K18" s="8"/>
      <c r="L18" s="8"/>
      <c r="M18" s="8"/>
      <c r="N18" s="8"/>
      <c r="O18" s="8"/>
      <c r="P18" s="8"/>
      <c r="Q18" s="8"/>
      <c r="R18" s="8"/>
      <c r="S18" s="9"/>
      <c r="T18" s="9"/>
    </row>
    <row r="19" spans="1:20" ht="51">
      <c r="A19" s="3" t="s">
        <v>157</v>
      </c>
      <c r="B19" s="4" t="s">
        <v>101</v>
      </c>
      <c r="C19" s="4"/>
      <c r="D19" s="8"/>
      <c r="E19" s="8"/>
      <c r="F19" s="8"/>
      <c r="G19" s="8"/>
      <c r="H19" s="8"/>
      <c r="I19" s="8"/>
      <c r="J19" s="8"/>
      <c r="K19" s="8"/>
      <c r="L19" s="8"/>
      <c r="M19" s="8"/>
      <c r="N19" s="8"/>
      <c r="O19" s="8"/>
      <c r="P19" s="8"/>
      <c r="Q19" s="8"/>
      <c r="R19" s="8"/>
      <c r="S19" s="9"/>
      <c r="T19" s="9"/>
    </row>
    <row r="20" spans="1:20" ht="51">
      <c r="A20" s="3" t="s">
        <v>5</v>
      </c>
      <c r="B20" s="4" t="s">
        <v>96</v>
      </c>
      <c r="C20" s="4"/>
      <c r="D20" s="8"/>
      <c r="E20" s="8"/>
      <c r="F20" s="8"/>
      <c r="G20" s="8"/>
      <c r="H20" s="8"/>
      <c r="I20" s="8"/>
      <c r="J20" s="8"/>
      <c r="K20" s="8"/>
      <c r="L20" s="8"/>
      <c r="M20" s="8"/>
      <c r="N20" s="8"/>
      <c r="O20" s="8"/>
      <c r="P20" s="8"/>
      <c r="Q20" s="8"/>
      <c r="R20" s="8"/>
      <c r="S20" s="9"/>
      <c r="T20" s="9"/>
    </row>
    <row r="21" spans="1:20" ht="63.75">
      <c r="A21" s="90" t="s">
        <v>158</v>
      </c>
      <c r="B21" s="4" t="s">
        <v>159</v>
      </c>
      <c r="C21" s="4"/>
      <c r="D21" s="8"/>
      <c r="E21" s="8"/>
      <c r="F21" s="8"/>
      <c r="G21" s="8"/>
      <c r="H21" s="8"/>
      <c r="I21" s="8"/>
      <c r="J21" s="8"/>
      <c r="K21" s="8"/>
      <c r="L21" s="8"/>
      <c r="M21" s="8"/>
      <c r="N21" s="8"/>
      <c r="O21" s="8"/>
      <c r="P21" s="8"/>
      <c r="Q21" s="8"/>
      <c r="R21" s="8"/>
      <c r="S21" s="9"/>
      <c r="T21" s="9"/>
    </row>
    <row r="22" spans="1:20" ht="63.75">
      <c r="A22" s="90" t="s">
        <v>160</v>
      </c>
      <c r="B22" s="4" t="s">
        <v>161</v>
      </c>
      <c r="C22" s="4"/>
      <c r="D22" s="8"/>
      <c r="E22" s="8"/>
      <c r="F22" s="8"/>
      <c r="G22" s="8"/>
      <c r="H22" s="8"/>
      <c r="I22" s="8"/>
      <c r="J22" s="8"/>
      <c r="K22" s="8"/>
      <c r="L22" s="8"/>
      <c r="M22" s="8"/>
      <c r="N22" s="8"/>
      <c r="O22" s="8"/>
      <c r="P22" s="8"/>
      <c r="Q22" s="8"/>
      <c r="R22" s="8"/>
      <c r="S22" s="9"/>
      <c r="T22" s="9"/>
    </row>
    <row r="23" spans="1:20" ht="51">
      <c r="A23" s="92" t="s">
        <v>162</v>
      </c>
      <c r="B23" s="66" t="s">
        <v>163</v>
      </c>
      <c r="C23" s="4"/>
      <c r="D23" s="8"/>
      <c r="E23" s="8"/>
      <c r="F23" s="8"/>
      <c r="G23" s="8"/>
      <c r="H23" s="8"/>
      <c r="I23" s="8"/>
      <c r="J23" s="8"/>
      <c r="K23" s="8"/>
      <c r="L23" s="8"/>
      <c r="M23" s="8"/>
      <c r="N23" s="8"/>
      <c r="O23" s="8"/>
      <c r="P23" s="8"/>
      <c r="Q23" s="8"/>
      <c r="R23" s="8"/>
      <c r="S23" s="9"/>
      <c r="T23" s="9"/>
    </row>
    <row r="24" spans="1:20" ht="63.75">
      <c r="A24" s="3" t="s">
        <v>164</v>
      </c>
      <c r="B24" s="4" t="s">
        <v>103</v>
      </c>
      <c r="C24" s="4"/>
      <c r="D24" s="8"/>
      <c r="E24" s="8"/>
      <c r="F24" s="8"/>
      <c r="G24" s="8"/>
      <c r="H24" s="8"/>
      <c r="I24" s="8"/>
      <c r="J24" s="8"/>
      <c r="K24" s="8"/>
      <c r="L24" s="8"/>
      <c r="M24" s="8"/>
      <c r="N24" s="8"/>
      <c r="O24" s="8"/>
      <c r="P24" s="8"/>
      <c r="Q24" s="8"/>
      <c r="R24" s="8"/>
      <c r="S24" s="9"/>
      <c r="T24" s="9"/>
    </row>
    <row r="25" spans="1:20" ht="76.5">
      <c r="A25" s="92" t="s">
        <v>165</v>
      </c>
      <c r="B25" s="66" t="s">
        <v>166</v>
      </c>
      <c r="C25" s="4"/>
      <c r="D25" s="8"/>
      <c r="E25" s="8"/>
      <c r="F25" s="8"/>
      <c r="G25" s="8"/>
      <c r="H25" s="8"/>
      <c r="I25" s="8"/>
      <c r="J25" s="8"/>
      <c r="K25" s="8"/>
      <c r="L25" s="8"/>
      <c r="M25" s="8"/>
      <c r="N25" s="8"/>
      <c r="O25" s="8"/>
      <c r="P25" s="8"/>
      <c r="Q25" s="8"/>
      <c r="R25" s="8"/>
      <c r="S25" s="9"/>
      <c r="T25" s="9"/>
    </row>
    <row r="26" spans="1:20" ht="63.75">
      <c r="A26" s="92" t="s">
        <v>167</v>
      </c>
      <c r="B26" s="66" t="s">
        <v>168</v>
      </c>
      <c r="C26" s="4"/>
      <c r="D26" s="8"/>
      <c r="E26" s="8"/>
      <c r="F26" s="8"/>
      <c r="G26" s="8"/>
      <c r="H26" s="8"/>
      <c r="I26" s="8"/>
      <c r="J26" s="8"/>
      <c r="K26" s="8"/>
      <c r="L26" s="8"/>
      <c r="M26" s="8"/>
      <c r="N26" s="8"/>
      <c r="O26" s="8"/>
      <c r="P26" s="8"/>
      <c r="Q26" s="8"/>
      <c r="R26" s="8"/>
      <c r="S26" s="9"/>
      <c r="T26" s="9"/>
    </row>
    <row r="27" spans="1:20" ht="25.5">
      <c r="A27" s="92" t="s">
        <v>169</v>
      </c>
      <c r="B27" s="66" t="s">
        <v>170</v>
      </c>
      <c r="C27" s="4"/>
      <c r="D27" s="8"/>
      <c r="E27" s="8"/>
      <c r="F27" s="8"/>
      <c r="G27" s="8"/>
      <c r="H27" s="8"/>
      <c r="I27" s="8"/>
      <c r="J27" s="8"/>
      <c r="K27" s="8"/>
      <c r="L27" s="8"/>
      <c r="M27" s="8"/>
      <c r="N27" s="8"/>
      <c r="O27" s="8"/>
      <c r="P27" s="8"/>
      <c r="Q27" s="8"/>
      <c r="R27" s="8"/>
      <c r="S27" s="9"/>
      <c r="T27" s="9"/>
    </row>
    <row r="28" spans="1:20" ht="115.5" thickBot="1">
      <c r="A28" s="93" t="s">
        <v>171</v>
      </c>
      <c r="B28" s="94" t="s">
        <v>172</v>
      </c>
      <c r="C28" s="11"/>
      <c r="D28" s="12"/>
      <c r="E28" s="12"/>
      <c r="F28" s="12"/>
      <c r="G28" s="12"/>
      <c r="H28" s="12"/>
      <c r="I28" s="12"/>
      <c r="J28" s="12"/>
      <c r="K28" s="12"/>
      <c r="L28" s="12"/>
      <c r="M28" s="12"/>
      <c r="N28" s="12"/>
      <c r="O28" s="12"/>
      <c r="P28" s="12"/>
      <c r="Q28" s="12"/>
      <c r="R28" s="12"/>
      <c r="S28" s="13"/>
      <c r="T28" s="13"/>
    </row>
    <row r="29" spans="1:20" ht="141" thickBot="1">
      <c r="A29" s="93" t="s">
        <v>173</v>
      </c>
      <c r="B29" s="94" t="s">
        <v>174</v>
      </c>
      <c r="C29" s="11"/>
      <c r="D29" s="12"/>
      <c r="E29" s="12"/>
      <c r="F29" s="12"/>
      <c r="G29" s="12"/>
      <c r="H29" s="12"/>
      <c r="I29" s="12"/>
      <c r="J29" s="12"/>
      <c r="K29" s="12"/>
      <c r="L29" s="12"/>
      <c r="M29" s="12"/>
      <c r="N29" s="12"/>
      <c r="O29" s="12"/>
      <c r="P29" s="12"/>
      <c r="Q29" s="12"/>
      <c r="R29" s="12"/>
      <c r="S29" s="13"/>
      <c r="T29" s="13"/>
    </row>
    <row r="30" spans="1:20" ht="102.75" thickBot="1">
      <c r="A30" s="93" t="s">
        <v>175</v>
      </c>
      <c r="B30" s="94" t="s">
        <v>176</v>
      </c>
      <c r="C30" s="11"/>
      <c r="D30" s="12"/>
      <c r="E30" s="12"/>
      <c r="F30" s="12"/>
      <c r="G30" s="12"/>
      <c r="H30" s="12"/>
      <c r="I30" s="12"/>
      <c r="J30" s="12"/>
      <c r="K30" s="12"/>
      <c r="L30" s="12"/>
      <c r="M30" s="12"/>
      <c r="N30" s="12"/>
      <c r="O30" s="12"/>
      <c r="P30" s="12"/>
      <c r="Q30" s="12"/>
      <c r="R30" s="12"/>
      <c r="S30" s="13"/>
      <c r="T30" s="13"/>
    </row>
    <row r="31" spans="1:20" ht="128.25" thickBot="1">
      <c r="A31" s="93" t="s">
        <v>177</v>
      </c>
      <c r="B31" s="94" t="s">
        <v>178</v>
      </c>
      <c r="C31" s="11"/>
      <c r="D31" s="12"/>
      <c r="E31" s="12"/>
      <c r="F31" s="12"/>
      <c r="G31" s="12"/>
      <c r="H31" s="12"/>
      <c r="I31" s="12"/>
      <c r="J31" s="12"/>
      <c r="K31" s="12"/>
      <c r="L31" s="12"/>
      <c r="M31" s="12"/>
      <c r="N31" s="12"/>
      <c r="O31" s="12"/>
      <c r="P31" s="12"/>
      <c r="Q31" s="12"/>
      <c r="R31" s="12"/>
      <c r="S31" s="13"/>
      <c r="T31" s="13"/>
    </row>
    <row r="33" spans="1:11" ht="15">
      <c r="A33" s="79"/>
      <c r="B33" s="80"/>
      <c r="C33" s="80"/>
      <c r="D33" s="81" t="s">
        <v>179</v>
      </c>
      <c r="G33" s="23" t="s">
        <v>180</v>
      </c>
      <c r="K33" s="23"/>
    </row>
    <row r="34" spans="1:11" ht="15">
      <c r="B34" s="80"/>
      <c r="C34" s="80"/>
      <c r="D34" s="81" t="s">
        <v>181</v>
      </c>
      <c r="G34" s="23" t="s">
        <v>182</v>
      </c>
      <c r="K34" s="23"/>
    </row>
    <row r="35" spans="1:11" ht="15">
      <c r="B35" s="80"/>
      <c r="C35" s="80"/>
      <c r="D35" s="81" t="s">
        <v>183</v>
      </c>
      <c r="G35" s="23" t="s">
        <v>184</v>
      </c>
    </row>
    <row r="36" spans="1:11" ht="15">
      <c r="B36" s="80"/>
      <c r="C36" s="80"/>
      <c r="D36" s="81" t="s">
        <v>185</v>
      </c>
      <c r="G36" s="23" t="s">
        <v>186</v>
      </c>
    </row>
    <row r="37" spans="1:11" ht="15">
      <c r="B37" s="80"/>
      <c r="C37" s="80"/>
      <c r="D37" s="81" t="s">
        <v>63</v>
      </c>
      <c r="G37" s="23" t="s">
        <v>187</v>
      </c>
    </row>
    <row r="38" spans="1:11" ht="15">
      <c r="B38" s="80"/>
      <c r="C38" s="80"/>
      <c r="D38" s="81" t="s">
        <v>188</v>
      </c>
      <c r="G38" s="23" t="s">
        <v>189</v>
      </c>
    </row>
    <row r="39" spans="1:11" ht="15">
      <c r="B39" s="80"/>
      <c r="C39" s="80"/>
      <c r="D39" s="81" t="s">
        <v>190</v>
      </c>
      <c r="G39" s="23" t="s">
        <v>191</v>
      </c>
    </row>
    <row r="40" spans="1:11">
      <c r="B40" s="80"/>
      <c r="C40" s="80"/>
      <c r="D40" t="str">
        <f>CONCATENATE($A$40," ",B40)</f>
        <v xml:space="preserve"> </v>
      </c>
      <c r="G40" s="23" t="s">
        <v>192</v>
      </c>
    </row>
    <row r="41" spans="1:11">
      <c r="B41" s="80"/>
      <c r="C41" s="80"/>
      <c r="D41" t="str">
        <f t="shared" ref="D41:D45" si="0">CONCATENATE($A$40," ",B41)</f>
        <v xml:space="preserve"> </v>
      </c>
      <c r="G41" s="23" t="s">
        <v>193</v>
      </c>
    </row>
    <row r="42" spans="1:11">
      <c r="B42" s="80"/>
      <c r="C42" s="80"/>
      <c r="D42" t="str">
        <f t="shared" si="0"/>
        <v xml:space="preserve"> </v>
      </c>
      <c r="G42" s="23" t="s">
        <v>194</v>
      </c>
    </row>
    <row r="43" spans="1:11">
      <c r="B43" s="80"/>
      <c r="C43" s="80"/>
      <c r="D43" t="str">
        <f t="shared" si="0"/>
        <v xml:space="preserve"> </v>
      </c>
      <c r="G43" s="23" t="s">
        <v>195</v>
      </c>
    </row>
    <row r="44" spans="1:11">
      <c r="B44" s="80"/>
      <c r="C44" s="80"/>
      <c r="D44" t="str">
        <f t="shared" si="0"/>
        <v xml:space="preserve"> </v>
      </c>
      <c r="G44" s="23" t="s">
        <v>196</v>
      </c>
    </row>
    <row r="45" spans="1:11">
      <c r="B45" s="80"/>
      <c r="C45" s="80"/>
      <c r="D45" t="str">
        <f t="shared" si="0"/>
        <v xml:space="preserve"> </v>
      </c>
      <c r="G45" s="23" t="s">
        <v>197</v>
      </c>
    </row>
    <row r="46" spans="1:11">
      <c r="B46" s="80"/>
      <c r="C46" s="80"/>
      <c r="D46" t="str">
        <f t="shared" ref="D46:D55" si="1">CONCATENATE($A$46," ",B46)</f>
        <v xml:space="preserve"> </v>
      </c>
      <c r="G46" s="23" t="s">
        <v>198</v>
      </c>
    </row>
    <row r="47" spans="1:11">
      <c r="B47" s="80"/>
      <c r="C47" s="80"/>
      <c r="D47" t="str">
        <f t="shared" si="1"/>
        <v xml:space="preserve"> </v>
      </c>
      <c r="G47" s="23" t="s">
        <v>199</v>
      </c>
    </row>
    <row r="48" spans="1:11">
      <c r="B48" s="80"/>
      <c r="C48" s="80"/>
      <c r="D48" t="str">
        <f t="shared" si="1"/>
        <v xml:space="preserve"> </v>
      </c>
      <c r="G48" s="23" t="s">
        <v>200</v>
      </c>
    </row>
    <row r="49" spans="2:7">
      <c r="B49" s="80"/>
      <c r="C49" s="80"/>
      <c r="D49" t="str">
        <f t="shared" si="1"/>
        <v xml:space="preserve"> </v>
      </c>
      <c r="E49" s="80"/>
      <c r="F49" s="80"/>
      <c r="G49" s="23" t="s">
        <v>201</v>
      </c>
    </row>
    <row r="50" spans="2:7">
      <c r="B50" s="80"/>
      <c r="C50" s="80"/>
      <c r="D50" t="str">
        <f t="shared" si="1"/>
        <v xml:space="preserve"> </v>
      </c>
      <c r="E50" s="80"/>
      <c r="F50" s="80"/>
      <c r="G50" s="23" t="s">
        <v>202</v>
      </c>
    </row>
    <row r="51" spans="2:7">
      <c r="B51" s="80"/>
      <c r="C51" s="80"/>
      <c r="D51" t="str">
        <f t="shared" si="1"/>
        <v xml:space="preserve"> </v>
      </c>
      <c r="E51" s="80"/>
      <c r="F51" s="80"/>
    </row>
    <row r="52" spans="2:7">
      <c r="B52" s="80"/>
      <c r="C52" s="80"/>
      <c r="D52" t="str">
        <f t="shared" si="1"/>
        <v xml:space="preserve"> </v>
      </c>
      <c r="E52" s="80"/>
      <c r="F52" s="80"/>
    </row>
    <row r="53" spans="2:7">
      <c r="B53" s="80"/>
      <c r="C53" s="80"/>
      <c r="D53" t="str">
        <f t="shared" si="1"/>
        <v xml:space="preserve"> </v>
      </c>
      <c r="E53" s="80"/>
      <c r="F53" s="80"/>
    </row>
    <row r="54" spans="2:7">
      <c r="B54" s="80"/>
      <c r="C54" s="80"/>
      <c r="D54" t="str">
        <f t="shared" si="1"/>
        <v xml:space="preserve"> </v>
      </c>
      <c r="E54" s="80"/>
      <c r="F54" s="80"/>
    </row>
    <row r="55" spans="2:7">
      <c r="B55" s="80"/>
      <c r="C55" s="80"/>
      <c r="D55" t="str">
        <f t="shared" si="1"/>
        <v xml:space="preserve"> </v>
      </c>
      <c r="E55" s="80"/>
      <c r="F55" s="80"/>
    </row>
    <row r="56" spans="2:7">
      <c r="B56" s="80"/>
      <c r="C56" s="80"/>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DNPOI-34-4947</_dlc_DocId>
    <_dlc_DocIdUrl xmlns="af7f7f6b-44e7-444a-90a4-d02bbf46acb6">
      <Url>https://colaboracion.dnp.gov.co/CDT/_layouts/15/DocIdRedir.aspx?ID=DNPOI-34-4947</Url>
      <Description>DNPOI-34-4947</Description>
    </_dlc_DocIdUrl>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2022</Añio>
    <Fecha_x0020_Documento xmlns="09e71aba-2254-4bf9-bde9-fe551177c8ee">2022-08-01T05:00:00+00:00</Fecha_x0020_Documento>
    <Número xmlns="09e71aba-2254-4bf9-bde9-fe551177c8ee">4106</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documentManagement>
</p:propertie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ac9e60f63f1b4ae5857c65471f9c0d47">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6ddadf692287d1edbfd570c19f99ae92"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restriction>
      </xsd:simpleType>
    </xsd:element>
    <xsd:element name="a95ae0408e144ae59aaa172dbad707aa" ma:index="13" ma:taxonomy="true" ma:internalName="a95ae0408e144ae59aaa172dbad707aa" ma:taxonomyFieldName="Tipo_x0020_Conpes" ma:displayName="Tipo Conpes" ma:readOnly="false" ma:default="7;#CONPES Económicos|7c1a6167-1b5b-496e-b1b4-75ec465787d9"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C94FF-E4D5-4555-9D59-FDF55321A475}"/>
</file>

<file path=customXml/itemProps2.xml><?xml version="1.0" encoding="utf-8"?>
<ds:datastoreItem xmlns:ds="http://schemas.openxmlformats.org/officeDocument/2006/customXml" ds:itemID="{68DB1DDE-92F9-4DE1-AD6A-5507ECD87919}"/>
</file>

<file path=customXml/itemProps3.xml><?xml version="1.0" encoding="utf-8"?>
<ds:datastoreItem xmlns:ds="http://schemas.openxmlformats.org/officeDocument/2006/customXml" ds:itemID="{05A154F4-C5D7-4A04-A025-8E0E4A8DAE79}"/>
</file>

<file path=customXml/itemProps4.xml><?xml version="1.0" encoding="utf-8"?>
<ds:datastoreItem xmlns:ds="http://schemas.openxmlformats.org/officeDocument/2006/customXml" ds:itemID="{E76860C6-48BB-4576-A66D-E81147BF57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Plan acción seguimiento</vt:lpstr>
      <vt:lpstr>Desplegables</vt:lpstr>
      <vt:lpstr>' Plan acción seguimiento'!Área_de_impresión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4106</dc:title>
  <dc:subject/>
  <dc:creator>DNP</dc:creator>
  <cp:keywords/>
  <dc:description/>
  <cp:lastModifiedBy>Lilian Vanesa Ramirez Ardila</cp:lastModifiedBy>
  <cp:revision/>
  <dcterms:created xsi:type="dcterms:W3CDTF">2008-04-24T15:07:06Z</dcterms:created>
  <dcterms:modified xsi:type="dcterms:W3CDTF">2022-08-02T20:53:52Z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f4c47364-bff0-4d95-b991-d56c3380fb6d</vt:lpwstr>
  </property>
  <property fmtid="{D5CDD505-2E9C-101B-9397-08002B2CF9AE}" pid="4" name="Tipo Conpes">
    <vt:lpwstr>7;#CONPES Económicos|7c1a6167-1b5b-496e-b1b4-75ec465787d9</vt:lpwstr>
  </property>
</Properties>
</file>